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5780" windowHeight="11670" tabRatio="908"/>
  </bookViews>
  <sheets>
    <sheet name="Deckblatt" sheetId="1" r:id="rId1"/>
    <sheet name="Ausgaben-A_kam." sheetId="2" r:id="rId2"/>
    <sheet name="Ausgaben-B_kam." sheetId="5" r:id="rId3"/>
    <sheet name="Einnahmen-A_kam." sheetId="4" r:id="rId4"/>
    <sheet name="Einnahmen-B_kam." sheetId="6" r:id="rId5"/>
    <sheet name="Drittmittel_kam." sheetId="7" r:id="rId6"/>
  </sheets>
  <definedNames>
    <definedName name="_xlnm.Print_Titles" localSheetId="1">'Ausgaben-A_kam.'!$5:$9</definedName>
    <definedName name="_xlnm.Print_Titles" localSheetId="3">'Einnahmen-A_kam.'!$5:$9</definedName>
  </definedNames>
  <calcPr calcId="145621"/>
</workbook>
</file>

<file path=xl/calcChain.xml><?xml version="1.0" encoding="utf-8"?>
<calcChain xmlns="http://schemas.openxmlformats.org/spreadsheetml/2006/main">
  <c r="D6" i="7" l="1"/>
  <c r="D3" i="7"/>
  <c r="D38" i="6"/>
  <c r="D6" i="6"/>
  <c r="D5" i="6"/>
  <c r="D5" i="7" s="1"/>
  <c r="D4" i="6"/>
  <c r="D4" i="7" s="1"/>
  <c r="D3" i="6"/>
  <c r="I103" i="4"/>
  <c r="D22" i="6" s="1"/>
  <c r="H103" i="4"/>
  <c r="D19" i="6" s="1"/>
  <c r="E19" i="6" s="1"/>
  <c r="G103" i="4"/>
  <c r="D18" i="6" s="1"/>
  <c r="D16" i="7" s="1"/>
  <c r="F103" i="4"/>
  <c r="D17" i="6" s="1"/>
  <c r="D10" i="7" s="1"/>
  <c r="E10" i="7" s="1"/>
  <c r="E103" i="4"/>
  <c r="D11" i="6" s="1"/>
  <c r="D103" i="4"/>
  <c r="D10" i="6" s="1"/>
  <c r="J102" i="4"/>
  <c r="J101" i="4"/>
  <c r="J100" i="4"/>
  <c r="J99" i="4"/>
  <c r="J97" i="4"/>
  <c r="J96" i="4"/>
  <c r="J95" i="4"/>
  <c r="J94" i="4"/>
  <c r="J93" i="4"/>
  <c r="J92" i="4"/>
  <c r="J91" i="4"/>
  <c r="J90" i="4"/>
  <c r="J89" i="4"/>
  <c r="J87" i="4"/>
  <c r="J86" i="4"/>
  <c r="J85" i="4"/>
  <c r="J84" i="4"/>
  <c r="J83" i="4"/>
  <c r="J82" i="4"/>
  <c r="J80" i="4"/>
  <c r="J79" i="4"/>
  <c r="J78" i="4"/>
  <c r="J77" i="4"/>
  <c r="J76" i="4"/>
  <c r="J75" i="4"/>
  <c r="J74" i="4"/>
  <c r="J73" i="4"/>
  <c r="J72" i="4"/>
  <c r="J71" i="4"/>
  <c r="J70" i="4"/>
  <c r="J69" i="4"/>
  <c r="J67" i="4"/>
  <c r="J66" i="4"/>
  <c r="J65" i="4"/>
  <c r="J64" i="4"/>
  <c r="J63" i="4"/>
  <c r="J62" i="4"/>
  <c r="J61" i="4"/>
  <c r="J60" i="4"/>
  <c r="J59" i="4"/>
  <c r="J57" i="4"/>
  <c r="J56" i="4"/>
  <c r="J55" i="4"/>
  <c r="J54" i="4"/>
  <c r="J53" i="4"/>
  <c r="J52" i="4"/>
  <c r="J50" i="4"/>
  <c r="J49" i="4"/>
  <c r="J48" i="4"/>
  <c r="J47" i="4"/>
  <c r="J46" i="4"/>
  <c r="J45" i="4"/>
  <c r="J44" i="4"/>
  <c r="J43" i="4"/>
  <c r="J41" i="4"/>
  <c r="J40" i="4"/>
  <c r="J39" i="4"/>
  <c r="J38" i="4"/>
  <c r="J37" i="4"/>
  <c r="J36" i="4"/>
  <c r="J35" i="4"/>
  <c r="J34" i="4"/>
  <c r="J33" i="4"/>
  <c r="J32" i="4"/>
  <c r="J31" i="4"/>
  <c r="J30" i="4"/>
  <c r="J28" i="4"/>
  <c r="P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3" i="4" s="1"/>
  <c r="H3" i="4"/>
  <c r="G3" i="4"/>
  <c r="F3" i="4"/>
  <c r="E3" i="4"/>
  <c r="D36" i="5"/>
  <c r="D23" i="5"/>
  <c r="D6" i="5"/>
  <c r="D5" i="5"/>
  <c r="D4" i="5"/>
  <c r="D3" i="5"/>
  <c r="O103" i="2"/>
  <c r="M103" i="2"/>
  <c r="D24" i="5" s="1"/>
  <c r="L103" i="2"/>
  <c r="K103" i="2"/>
  <c r="D17" i="5" s="1"/>
  <c r="J103" i="2"/>
  <c r="D16" i="5" s="1"/>
  <c r="I103" i="2"/>
  <c r="D15" i="5" s="1"/>
  <c r="H103" i="2"/>
  <c r="D14" i="5" s="1"/>
  <c r="G103" i="2"/>
  <c r="D13" i="5" s="1"/>
  <c r="F103" i="2"/>
  <c r="D12" i="5" s="1"/>
  <c r="E103" i="2"/>
  <c r="D11" i="5" s="1"/>
  <c r="D103" i="2"/>
  <c r="D10" i="5" s="1"/>
  <c r="N102" i="2"/>
  <c r="N101" i="2"/>
  <c r="N100" i="2"/>
  <c r="N99" i="2"/>
  <c r="N97" i="2"/>
  <c r="N96" i="2"/>
  <c r="N95" i="2"/>
  <c r="N94" i="2"/>
  <c r="P94" i="2" s="1"/>
  <c r="N93" i="2"/>
  <c r="P93" i="2" s="1"/>
  <c r="N92" i="2"/>
  <c r="P92" i="2" s="1"/>
  <c r="N91" i="2"/>
  <c r="P91" i="2" s="1"/>
  <c r="N90" i="2"/>
  <c r="P90" i="2" s="1"/>
  <c r="N89" i="2"/>
  <c r="P89" i="2" s="1"/>
  <c r="N87" i="2"/>
  <c r="P87" i="2" s="1"/>
  <c r="N86" i="2"/>
  <c r="N85" i="2"/>
  <c r="N84" i="2"/>
  <c r="N83" i="2"/>
  <c r="N82" i="2"/>
  <c r="N80" i="2"/>
  <c r="N79" i="2"/>
  <c r="N78" i="2"/>
  <c r="N77" i="2"/>
  <c r="N76" i="2"/>
  <c r="N75" i="2"/>
  <c r="N74" i="2"/>
  <c r="N73" i="2"/>
  <c r="N72" i="2"/>
  <c r="N71" i="2"/>
  <c r="N70" i="2"/>
  <c r="N69" i="2"/>
  <c r="N67" i="2"/>
  <c r="N66" i="2"/>
  <c r="N65" i="2"/>
  <c r="N64" i="2"/>
  <c r="N63" i="2"/>
  <c r="N62" i="2"/>
  <c r="N61" i="2"/>
  <c r="N60" i="2"/>
  <c r="N59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3" i="2"/>
  <c r="N41" i="2"/>
  <c r="N40" i="2"/>
  <c r="N39" i="2"/>
  <c r="N38" i="2"/>
  <c r="N37" i="2"/>
  <c r="N36" i="2"/>
  <c r="N35" i="2"/>
  <c r="N34" i="2"/>
  <c r="N33" i="2"/>
  <c r="N32" i="2"/>
  <c r="N31" i="2"/>
  <c r="N30" i="2"/>
  <c r="N28" i="2"/>
  <c r="P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3" i="2" s="1"/>
  <c r="I3" i="2"/>
  <c r="E16" i="7" l="1"/>
  <c r="D27" i="7"/>
  <c r="E33" i="7" s="1"/>
  <c r="E17" i="5"/>
  <c r="D25" i="5"/>
  <c r="E36" i="5" s="1"/>
  <c r="D23" i="6"/>
  <c r="E11" i="6"/>
</calcChain>
</file>

<file path=xl/sharedStrings.xml><?xml version="1.0" encoding="utf-8"?>
<sst xmlns="http://schemas.openxmlformats.org/spreadsheetml/2006/main" count="783" uniqueCount="388">
  <si>
    <t xml:space="preserve">Statistisches Landesamt                      </t>
  </si>
  <si>
    <t xml:space="preserve">Postfach                                                                       </t>
  </si>
  <si>
    <t xml:space="preserve">Ort                                                                               </t>
  </si>
  <si>
    <t>Straße</t>
  </si>
  <si>
    <t>Ort</t>
  </si>
  <si>
    <t>weitere Informationen entnehmen Sie der beigefügten</t>
  </si>
  <si>
    <t>Herr/Frau</t>
  </si>
  <si>
    <t>die Bestandteil des Fragebogens ist.</t>
  </si>
  <si>
    <r>
      <t>Rechtsgrundlagen</t>
    </r>
    <r>
      <rPr>
        <sz val="10"/>
        <rFont val="Arial"/>
        <family val="2"/>
      </rPr>
      <t xml:space="preserve"> und Hilfsmerkmale sowie</t>
    </r>
  </si>
  <si>
    <t>Name der 
Hochschule</t>
  </si>
  <si>
    <t>Vom Statistischen Landesamt auszufüllen:</t>
  </si>
  <si>
    <t>Name der Hochschule</t>
  </si>
  <si>
    <t/>
  </si>
  <si>
    <t>Investitionsausgaben</t>
  </si>
  <si>
    <t>Vergütungen
der Beamten</t>
  </si>
  <si>
    <t>Fächergruppe</t>
  </si>
  <si>
    <t>Lehr- und Forschungsbereich</t>
  </si>
  <si>
    <t xml:space="preserve">       </t>
  </si>
  <si>
    <t>010</t>
  </si>
  <si>
    <t xml:space="preserve">    </t>
  </si>
  <si>
    <t>Evang. Theologie</t>
  </si>
  <si>
    <t>020</t>
  </si>
  <si>
    <t xml:space="preserve">     </t>
  </si>
  <si>
    <t>Kath. Theologie</t>
  </si>
  <si>
    <t>030</t>
  </si>
  <si>
    <t>Philosophie</t>
  </si>
  <si>
    <t>040</t>
  </si>
  <si>
    <t>Geschichte</t>
  </si>
  <si>
    <t>050</t>
  </si>
  <si>
    <t xml:space="preserve">      </t>
  </si>
  <si>
    <t>070</t>
  </si>
  <si>
    <t>Allgemeine und vergleichende Literatur- und
Sprachwissenschaft</t>
  </si>
  <si>
    <t>080</t>
  </si>
  <si>
    <t>Altphilologie (klassische Philologie)</t>
  </si>
  <si>
    <t>090</t>
  </si>
  <si>
    <t>Germanistik (Deutsch, germanische Sprachen ohne Anglistik)</t>
  </si>
  <si>
    <t>100</t>
  </si>
  <si>
    <t>Anglistik, Amerikanistik</t>
  </si>
  <si>
    <t>110</t>
  </si>
  <si>
    <t>Romanistik</t>
  </si>
  <si>
    <t>120</t>
  </si>
  <si>
    <t>Slawistik, Baltistik, Finno-Ugristik</t>
  </si>
  <si>
    <t>130</t>
  </si>
  <si>
    <t>140</t>
  </si>
  <si>
    <t>Kulturwissenschaften i.e.S.</t>
  </si>
  <si>
    <t>160</t>
  </si>
  <si>
    <t>Psychologie</t>
  </si>
  <si>
    <t>Erziehungswissenschaften</t>
  </si>
  <si>
    <t>Sport</t>
  </si>
  <si>
    <t>200</t>
  </si>
  <si>
    <t>Rechts-,  Wirtschafts- und Sozialwissenschaften</t>
  </si>
  <si>
    <t>Rechts-, Wirtschafts- und Sozialwissenschaften allgemein</t>
  </si>
  <si>
    <t>220</t>
  </si>
  <si>
    <t>Regionalwissenschaften (soweit nicht einzelnen Lehr- 
und Forschungsbereichen oder anderen Fächergruppen
zuzuordnen)</t>
  </si>
  <si>
    <t>225</t>
  </si>
  <si>
    <t>230</t>
  </si>
  <si>
    <t>235</t>
  </si>
  <si>
    <t>Sozialwesen</t>
  </si>
  <si>
    <t>240</t>
  </si>
  <si>
    <t>Rechtswissenschaften</t>
  </si>
  <si>
    <t>250</t>
  </si>
  <si>
    <t>270</t>
  </si>
  <si>
    <t>Wirtschaftswissenschaften</t>
  </si>
  <si>
    <t>290</t>
  </si>
  <si>
    <t>Wirtschaftsingenieurwesen mit wirtschaftswissenschaftlichem
Schwerpunkt</t>
  </si>
  <si>
    <t>310</t>
  </si>
  <si>
    <t>Mathematik, Naturwissenschaften</t>
  </si>
  <si>
    <t>Mathematik, Naturwissenschaften allgemein</t>
  </si>
  <si>
    <t>330</t>
  </si>
  <si>
    <t>Mathematik</t>
  </si>
  <si>
    <t>340</t>
  </si>
  <si>
    <t>Informatik</t>
  </si>
  <si>
    <t>Physik, Astronomie</t>
  </si>
  <si>
    <t>360</t>
  </si>
  <si>
    <t>Chemie</t>
  </si>
  <si>
    <t>370</t>
  </si>
  <si>
    <t>Pharmazie</t>
  </si>
  <si>
    <t>390</t>
  </si>
  <si>
    <t>Biologie</t>
  </si>
  <si>
    <t>400</t>
  </si>
  <si>
    <t>Geowissenschaften (ohne Geographie)</t>
  </si>
  <si>
    <t>410</t>
  </si>
  <si>
    <t>Geographie</t>
  </si>
  <si>
    <t>420</t>
  </si>
  <si>
    <t>Humanmedizin/Gesundheitswissenschaften</t>
  </si>
  <si>
    <t>Humanmedizin allgemein</t>
  </si>
  <si>
    <t>440</t>
  </si>
  <si>
    <t>445</t>
  </si>
  <si>
    <t>Vorklinische Humanmedizin (einschl. Zahnmedizin)</t>
  </si>
  <si>
    <t>450</t>
  </si>
  <si>
    <t>Klinisch-Theoretische Humanmedizin (einschl. Zahnmedizin)</t>
  </si>
  <si>
    <t>470</t>
  </si>
  <si>
    <t>Klinisch-Praktische Humanmedizin (ohne Zahnmedizin)</t>
  </si>
  <si>
    <t>490</t>
  </si>
  <si>
    <t>Zahnmedizin (klinisch-praktisch)</t>
  </si>
  <si>
    <t>520</t>
  </si>
  <si>
    <t>Veterinärmedizin allgemein</t>
  </si>
  <si>
    <t>540</t>
  </si>
  <si>
    <t>Vorklinische Veterinärmedizin</t>
  </si>
  <si>
    <t>550</t>
  </si>
  <si>
    <t>Klinisch-Theoretische Veterinärmedizin</t>
  </si>
  <si>
    <t>560</t>
  </si>
  <si>
    <t>Klinisch-Praktische Veterinärmedizin</t>
  </si>
  <si>
    <t>580</t>
  </si>
  <si>
    <t>Agrar-, Forst- und Ernährungswissenschaften allgemein</t>
  </si>
  <si>
    <t>610</t>
  </si>
  <si>
    <t xml:space="preserve">  </t>
  </si>
  <si>
    <t>Landespflege, Umweltgestaltung</t>
  </si>
  <si>
    <t>615</t>
  </si>
  <si>
    <t xml:space="preserve">   </t>
  </si>
  <si>
    <t>Agrarwissenschaften, Lebensmittel- und Getränketechnologie</t>
  </si>
  <si>
    <t>620</t>
  </si>
  <si>
    <t>Forstwissenschaft, Holzwirtschaft</t>
  </si>
  <si>
    <t>640</t>
  </si>
  <si>
    <t>Ernährungs- und Haushaltswissenschaften</t>
  </si>
  <si>
    <t>650</t>
  </si>
  <si>
    <t>Ingenieurwissenschaften</t>
  </si>
  <si>
    <t>Ingenieurwissenschaften allgemein</t>
  </si>
  <si>
    <t>670</t>
  </si>
  <si>
    <t>Wirtschaftsingenieurwesen mit ingenieurwissenschaftlichem
Schwerpunkt</t>
  </si>
  <si>
    <t>675</t>
  </si>
  <si>
    <t>Bergbau, Hüttenwesen</t>
  </si>
  <si>
    <t>680</t>
  </si>
  <si>
    <t>Maschinenbau / Verfahrenstechnik</t>
  </si>
  <si>
    <t>690</t>
  </si>
  <si>
    <t>710</t>
  </si>
  <si>
    <t>Verkehrstechnik, Nautik</t>
  </si>
  <si>
    <t>720</t>
  </si>
  <si>
    <t>Architektur</t>
  </si>
  <si>
    <t>730</t>
  </si>
  <si>
    <t>Raumplanung</t>
  </si>
  <si>
    <t>740</t>
  </si>
  <si>
    <t>Bauingenieurwesen</t>
  </si>
  <si>
    <t>750</t>
  </si>
  <si>
    <t>Vermessungswesen</t>
  </si>
  <si>
    <t>760</t>
  </si>
  <si>
    <t>Kunst, Kunstwissenschaft</t>
  </si>
  <si>
    <t>Kunst, Kunstwissenschaft allgemein</t>
  </si>
  <si>
    <t>780</t>
  </si>
  <si>
    <t>Bildende Kunst</t>
  </si>
  <si>
    <t>790</t>
  </si>
  <si>
    <t>Gestaltung</t>
  </si>
  <si>
    <t>800</t>
  </si>
  <si>
    <t>Darstellende Kunst, Film und Fernsehen, Theaterwissenschaft</t>
  </si>
  <si>
    <t>820</t>
  </si>
  <si>
    <t>Musik, Musikwissenschaft</t>
  </si>
  <si>
    <t>830</t>
  </si>
  <si>
    <t>Hochschule insgesamt (ohne Hochschulkliniken)</t>
  </si>
  <si>
    <t>870</t>
  </si>
  <si>
    <t>Zentrale Einrichtungen (ohne Hochschulkliniken)</t>
  </si>
  <si>
    <t>Zentrale Hochschulverwaltung</t>
  </si>
  <si>
    <t>880</t>
  </si>
  <si>
    <t>Zentral verwaltete Hörsäle und Lehrräume</t>
  </si>
  <si>
    <t>890</t>
  </si>
  <si>
    <t>Zentralbibliothek</t>
  </si>
  <si>
    <t>900</t>
  </si>
  <si>
    <t>Hochschulrechenzentrum</t>
  </si>
  <si>
    <t>910</t>
  </si>
  <si>
    <t>Zentrale wissenschaftliche Einrichtungen</t>
  </si>
  <si>
    <t>920</t>
  </si>
  <si>
    <t>Zentrale Betriebs- und Versorgungseinrichtungen</t>
  </si>
  <si>
    <t>930</t>
  </si>
  <si>
    <t>Soziale Einrichtungen</t>
  </si>
  <si>
    <t>940</t>
  </si>
  <si>
    <t>Übrige Ausbildungseinrichtungen</t>
  </si>
  <si>
    <t>950</t>
  </si>
  <si>
    <t>Mit der Hochschule verbundene sowie hochschulfremde
Einrichtungen</t>
  </si>
  <si>
    <t>960</t>
  </si>
  <si>
    <t>Kliniken insgesamt, Zentrale Dienste</t>
  </si>
  <si>
    <t>970</t>
  </si>
  <si>
    <t>Soziale Einrichtungen der Kliniken</t>
  </si>
  <si>
    <t>980</t>
  </si>
  <si>
    <t>Übrige Ausbildungseinrichtungen der Kliniken</t>
  </si>
  <si>
    <t>986</t>
  </si>
  <si>
    <t>Mit den Kliniken verbundene sowie klinikfremde Einrichtungen</t>
  </si>
  <si>
    <t>990</t>
  </si>
  <si>
    <t>Zusammen</t>
  </si>
  <si>
    <t>*) Entsprechende Einrichtungen der Veterinärmedizin sind den jeweiligen Lehr- und Forschungsbereichen "540 - 580" zuzuordnen.</t>
  </si>
  <si>
    <r>
      <t xml:space="preserve">Ändern Sie auf </t>
    </r>
    <r>
      <rPr>
        <b/>
        <u/>
        <sz val="10"/>
        <rFont val="Arial"/>
        <family val="2"/>
      </rPr>
      <t>keinen</t>
    </r>
    <r>
      <rPr>
        <sz val="10"/>
        <rFont val="Arial"/>
        <family val="2"/>
      </rPr>
      <t xml:space="preserve"> Fall das Format der Tabellenblätter.</t>
    </r>
  </si>
  <si>
    <t>Bitte teilen Sie uns mit, an wen wir uns bei</t>
  </si>
  <si>
    <t>Bei Rückfragen erreichen Sie uns</t>
  </si>
  <si>
    <t>unter folgenden Telefonnummern:</t>
  </si>
  <si>
    <t>Rechnungsjahr</t>
  </si>
  <si>
    <t>Kartenart</t>
  </si>
  <si>
    <t>Land (2-stellig)</t>
  </si>
  <si>
    <t>Hochschulart</t>
  </si>
  <si>
    <t>Hochschulnr. (5-stell.)</t>
  </si>
  <si>
    <t>Beiträge der Studierenden</t>
  </si>
  <si>
    <t>Lfd. Nr.</t>
  </si>
  <si>
    <t>Art</t>
  </si>
  <si>
    <t xml:space="preserve"> EUR</t>
  </si>
  <si>
    <t>01</t>
  </si>
  <si>
    <t>Vergütungen der Beamten</t>
  </si>
  <si>
    <t>02</t>
  </si>
  <si>
    <t>Beihilfen und Unterstützungen (für Beamte und Angestellte)</t>
  </si>
  <si>
    <t>03</t>
  </si>
  <si>
    <t>04</t>
  </si>
  <si>
    <t>Gezahlte Mieten und Pachten für Grundstücke und Gebäude</t>
  </si>
  <si>
    <t>05</t>
  </si>
  <si>
    <t>Energiekosten</t>
  </si>
  <si>
    <t>06</t>
  </si>
  <si>
    <t>07</t>
  </si>
  <si>
    <t>08</t>
  </si>
  <si>
    <t>- Stipendien u. dgl. für Studierende</t>
  </si>
  <si>
    <t>09</t>
  </si>
  <si>
    <t>- Stipendien u. dgl. für Graduierte</t>
  </si>
  <si>
    <t>Land</t>
  </si>
  <si>
    <t>Hochschulnr.</t>
  </si>
  <si>
    <t xml:space="preserve">Lfd. Nr. </t>
  </si>
  <si>
    <t>- vom öffentlichen Bereich (ohne Träger)</t>
  </si>
  <si>
    <t>- von anderen Bereichen (ohne Träger)</t>
  </si>
  <si>
    <t>- sonstiger Art</t>
  </si>
  <si>
    <t>10</t>
  </si>
  <si>
    <t>Grundfinanzierung für Lehre und Forschung</t>
  </si>
  <si>
    <t>11</t>
  </si>
  <si>
    <t>- für laufende Zwecke</t>
  </si>
  <si>
    <t>12</t>
  </si>
  <si>
    <t>- für Investitionen</t>
  </si>
  <si>
    <t>- für sonstige Studierende</t>
  </si>
  <si>
    <t>SyF-Code</t>
  </si>
  <si>
    <t>- von der Deutschen Forschungsgemeinschaft</t>
  </si>
  <si>
    <t>13</t>
  </si>
  <si>
    <t>14</t>
  </si>
  <si>
    <t>821</t>
  </si>
  <si>
    <t>822</t>
  </si>
  <si>
    <t>823</t>
  </si>
  <si>
    <t>824</t>
  </si>
  <si>
    <t>- von anderen internationalen Organisationen (z. B. OECD, UN)</t>
  </si>
  <si>
    <t>davon</t>
  </si>
  <si>
    <t>für Lehre und Forschung</t>
  </si>
  <si>
    <t>für Lehre</t>
  </si>
  <si>
    <t>für Forschung</t>
  </si>
  <si>
    <t>für die Förderung des wissenschaftlichen Nachwuchses
(z. B. Doktoranden, Habilitanden)</t>
  </si>
  <si>
    <r>
      <t xml:space="preserve">EUR
</t>
    </r>
    <r>
      <rPr>
        <sz val="7"/>
        <rFont val="Arial"/>
        <family val="2"/>
      </rPr>
      <t>(Der Betrag ist Netto, d. h. ohne Mwst. zu melden)</t>
    </r>
  </si>
  <si>
    <t>SyF-/ LFB-Code</t>
  </si>
  <si>
    <t>Energie-          kosten</t>
  </si>
  <si>
    <t>Andere laufende Sachausgaben</t>
  </si>
  <si>
    <t>Beihilfen und 
Unterstützungen
(für Beamte und Angestellte)</t>
  </si>
  <si>
    <t>laufende Ausgaben</t>
  </si>
  <si>
    <t>Sonstige Investitionen</t>
  </si>
  <si>
    <t>nachrichtlich:
Interne Leistungen      bezogene  (+)       erbrachte (-)</t>
  </si>
  <si>
    <t xml:space="preserve">Ausgabeart </t>
  </si>
  <si>
    <t>Andere Personal-
ausgaben (ohne Beihilfen, ohne Versorgungs-
rücklage)</t>
  </si>
  <si>
    <t>Bewirtschaftung und Unterhaltung der Grundstücke und Gebäude (ohne Mieten und Energie)</t>
  </si>
  <si>
    <t>Erwerb von Grundstücken und Gebäuden, Baumaßnahmen</t>
  </si>
  <si>
    <t>Ausgaben</t>
  </si>
  <si>
    <t>Andere Personalausgaben (ohne Beihilfen, ohne Versorgungsrücklage)</t>
  </si>
  <si>
    <t>151</t>
  </si>
  <si>
    <t>152</t>
  </si>
  <si>
    <t>- Zinsausgaben</t>
  </si>
  <si>
    <t>153</t>
  </si>
  <si>
    <t>- Sonstige laufende Ausgaben</t>
  </si>
  <si>
    <t>154</t>
  </si>
  <si>
    <t xml:space="preserve">Investitionsausgaben </t>
  </si>
  <si>
    <t>16</t>
  </si>
  <si>
    <t>182</t>
  </si>
  <si>
    <t>Übrige laufende Ausgaben (z. B. Zahlungen an Studierende, Zinsausgaben)</t>
  </si>
  <si>
    <t xml:space="preserve">
Ausgaben nach Finanzierungsbereichen</t>
  </si>
  <si>
    <t>Ausgaben aus dem Hochschulkapitel</t>
  </si>
  <si>
    <t>811</t>
  </si>
  <si>
    <t>Ausgaben aus Zentralkapiteln des Wissenschaftsministeriums</t>
  </si>
  <si>
    <t>812</t>
  </si>
  <si>
    <t>Ausgaben aus Fremdkapiteln (andere Landesministerien)</t>
  </si>
  <si>
    <t>813</t>
  </si>
  <si>
    <t>Ausgaben auf Verwahrkonten</t>
  </si>
  <si>
    <t>814</t>
  </si>
  <si>
    <t>Ausgaben aus selbständigem Körperschaftshaushalt</t>
  </si>
  <si>
    <t>815</t>
  </si>
  <si>
    <t>Einnahmen aus wirtschaftlicher Tätigkeit und Vermögen</t>
  </si>
  <si>
    <t>Drittmittel für Lehre und Forschung</t>
  </si>
  <si>
    <t>Andere Einnahmen aus Zuweisungen und Zuschüssen (ohne Träger)</t>
  </si>
  <si>
    <t>vom öffentlichen Bereich
(ohne Träger)</t>
  </si>
  <si>
    <t>von anderen Bereichen
(ohne Träger)</t>
  </si>
  <si>
    <t>Einnahmen insgesamt
(ohne Träger, 
kalkulatorische Einnahmen, interne Leistungen)</t>
  </si>
  <si>
    <t xml:space="preserve">Einnahmeart </t>
  </si>
  <si>
    <t>Einnahmen nach Arten (ohne Hochschulträger)</t>
  </si>
  <si>
    <t xml:space="preserve">
Einnahmen vom Hochschulträger</t>
  </si>
  <si>
    <t>Einnahmen aus Vermögen (ohne Zinseinnahmen)</t>
  </si>
  <si>
    <t>221</t>
  </si>
  <si>
    <t>Zinseinnahmen</t>
  </si>
  <si>
    <t>222</t>
  </si>
  <si>
    <t>Einnahmen aus Hochschulsponsoring</t>
  </si>
  <si>
    <t>223</t>
  </si>
  <si>
    <t>Einnahmen aus sonstiger wirtschaftlicher Tätigkeit</t>
  </si>
  <si>
    <t>224</t>
  </si>
  <si>
    <t>251</t>
  </si>
  <si>
    <t>252</t>
  </si>
  <si>
    <t xml:space="preserve">- für Studierende (einschl. Stipendienmittel für Doktoranden,
  Postdoktoranden, Habilitanden) </t>
  </si>
  <si>
    <t>Zuweisungen und Zuschüsse vom Hochschulträger</t>
  </si>
  <si>
    <t>261</t>
  </si>
  <si>
    <t>262</t>
  </si>
  <si>
    <t>Ergänzungsfinanzierung für Lehre und Forschung aus Zentralkapiteln des Wissenschaftsministeriums</t>
  </si>
  <si>
    <t>263</t>
  </si>
  <si>
    <t>264</t>
  </si>
  <si>
    <t>Ergänzungsfinanzierung für Lehre und Forschung aus Fremdkapiteln</t>
  </si>
  <si>
    <t>265</t>
  </si>
  <si>
    <t>Andere Zuweisungen und Zuschüsse vom Hochschulträger</t>
  </si>
  <si>
    <t>266</t>
  </si>
  <si>
    <t>267</t>
  </si>
  <si>
    <t>268</t>
  </si>
  <si>
    <t>- für die Förderung des wissenschaftlichen Nachwuchses
  (z. B. Doktoranden, Habilitanden)</t>
  </si>
  <si>
    <t>Drittmittel für Lehre und Forschung vom öffentlichen Bereich (ohne Träger)</t>
  </si>
  <si>
    <t>231</t>
  </si>
  <si>
    <t>232</t>
  </si>
  <si>
    <t>233</t>
  </si>
  <si>
    <t>234</t>
  </si>
  <si>
    <t>Drittmittel für Lehre und Forschung von anderen Bereichen (ohne Träger)</t>
  </si>
  <si>
    <t>244</t>
  </si>
  <si>
    <t>245</t>
  </si>
  <si>
    <t>246</t>
  </si>
  <si>
    <t>247</t>
  </si>
  <si>
    <t>248</t>
  </si>
  <si>
    <t>- von der Bundesagentur für Arbeit, soweit hieraus Personal mit Lehr- und
  Forschungsaufgaben finanziert wird</t>
  </si>
  <si>
    <t>- von Gemeinden, Gemeinde- und Zweckverbänden (d. h. ohne Erstattungen
  für Sportanlagen, Bibliotheken u. dgl.)</t>
  </si>
  <si>
    <t>Name</t>
  </si>
  <si>
    <t>Telefon</t>
  </si>
  <si>
    <t>Ausgaben nach Arten</t>
  </si>
  <si>
    <t>Email</t>
  </si>
  <si>
    <t>Übrige laufende Ausgaben (z.B. Zahlungen an Studierende, Zinsausgaben)</t>
  </si>
  <si>
    <t>Ausgaben insgesamt
(ohne kalkulatorische Ausgaben,
ohne interne Leistungen)</t>
  </si>
  <si>
    <t>Unterrichtung nach § 17 Bundesstatistikgesetz,</t>
  </si>
  <si>
    <t>15</t>
  </si>
  <si>
    <t>17</t>
  </si>
  <si>
    <t>18</t>
  </si>
  <si>
    <t>19</t>
  </si>
  <si>
    <r>
      <t xml:space="preserve">Hochschulfinanzstatistik - Jahreserhebung
</t>
    </r>
    <r>
      <rPr>
        <b/>
        <sz val="14"/>
        <rFont val="Arial"/>
        <family val="2"/>
      </rPr>
      <t xml:space="preserve">Fragebogen für Hochschulen mit kameralem Rechnungswesen
</t>
    </r>
    <r>
      <rPr>
        <b/>
        <sz val="10"/>
        <rFont val="Arial"/>
        <family val="2"/>
      </rPr>
      <t>Blatt 1: Ausgaben in EUR nach Arten und in fachlicher Gliederung</t>
    </r>
  </si>
  <si>
    <r>
      <t xml:space="preserve">Hochschulfinanzstatistik - Jahreserhebung
</t>
    </r>
    <r>
      <rPr>
        <b/>
        <sz val="14"/>
        <rFont val="Arial"/>
        <family val="2"/>
      </rPr>
      <t xml:space="preserve">Fragebogen für Hochschulen mit kameralem Rechnungswesen
</t>
    </r>
    <r>
      <rPr>
        <b/>
        <sz val="10"/>
        <rFont val="Arial"/>
        <family val="2"/>
      </rPr>
      <t>Blatt 3: Einnahmen in EUR nach Arten und in fachlicher Gliederung</t>
    </r>
  </si>
  <si>
    <t>Bemerkungen</t>
  </si>
  <si>
    <t xml:space="preserve">Bitte zurücksenden bis zum </t>
  </si>
  <si>
    <r>
      <t xml:space="preserve">Hochschulfinanzstatistik - Jahreserhebung
</t>
    </r>
    <r>
      <rPr>
        <b/>
        <sz val="14"/>
        <rFont val="Arial"/>
        <family val="2"/>
      </rPr>
      <t xml:space="preserve">Fragebogen für Hochschulen mit kameralem Rechnungswesen
</t>
    </r>
    <r>
      <rPr>
        <b/>
        <sz val="10"/>
        <rFont val="Arial"/>
        <family val="2"/>
      </rPr>
      <t>Blatt 2: Ausgaben in EUR ohne fachliche Gliederung</t>
    </r>
  </si>
  <si>
    <r>
      <t xml:space="preserve">Hochschulfinanzstatistik - Jahreserhebung
</t>
    </r>
    <r>
      <rPr>
        <b/>
        <sz val="14"/>
        <rFont val="Arial"/>
        <family val="2"/>
      </rPr>
      <t xml:space="preserve">Fragebogen für Hochschulen mit kameralem Rechnungswesen
</t>
    </r>
    <r>
      <rPr>
        <b/>
        <sz val="10"/>
        <rFont val="Arial"/>
        <family val="2"/>
      </rPr>
      <t>Blatt 4: Einnahmen in EUR ohne fachliche Gliederung</t>
    </r>
  </si>
  <si>
    <r>
      <t xml:space="preserve">Hochschulfinanzstatistik - Jahreserhebung
</t>
    </r>
    <r>
      <rPr>
        <b/>
        <sz val="14"/>
        <rFont val="Arial"/>
        <family val="2"/>
      </rPr>
      <t xml:space="preserve">Fragebogen für Hochschulen mit kameralem Rechnungswesen
</t>
    </r>
    <r>
      <rPr>
        <b/>
        <sz val="10"/>
        <rFont val="Arial"/>
        <family val="2"/>
      </rPr>
      <t>Blatt 5: Drittmittelzusatzbogen (Beträge in EUR)</t>
    </r>
  </si>
  <si>
    <r>
      <t>- von sonstigen öffentlichen Bereichen (z. B. ERP, Lastenausgleichsfonds,
  Sozialversicherung</t>
    </r>
    <r>
      <rPr>
        <sz val="10"/>
        <color indexed="58"/>
        <rFont val="Arial"/>
        <family val="2"/>
      </rPr>
      <t>, Rundfunk- und Fernsehanstalten, Investitionsbanken, 
  Sparkassen, Dt. Bundesbank</t>
    </r>
    <r>
      <rPr>
        <sz val="10"/>
        <rFont val="Arial"/>
        <family val="2"/>
      </rPr>
      <t>)</t>
    </r>
  </si>
  <si>
    <r>
      <t>- von Ländern (ohne Mittel vom Träger der Hochschule</t>
    </r>
    <r>
      <rPr>
        <sz val="10"/>
        <color indexed="58"/>
        <rFont val="Arial"/>
        <family val="2"/>
      </rPr>
      <t xml:space="preserve">, d. h. Landes-
  ministerien von </t>
    </r>
    <r>
      <rPr>
        <u/>
        <sz val="10"/>
        <color indexed="58"/>
        <rFont val="Arial"/>
        <family val="2"/>
      </rPr>
      <t>anderen</t>
    </r>
    <r>
      <rPr>
        <sz val="10"/>
        <color indexed="58"/>
        <rFont val="Arial"/>
        <family val="2"/>
      </rPr>
      <t xml:space="preserve"> Bundesländern und deren nachgeordneten
  Behörden</t>
    </r>
    <r>
      <rPr>
        <sz val="10"/>
        <rFont val="Arial"/>
        <family val="2"/>
      </rPr>
      <t>)</t>
    </r>
  </si>
  <si>
    <r>
      <t>- vom Bund</t>
    </r>
    <r>
      <rPr>
        <sz val="10"/>
        <color indexed="58"/>
        <rFont val="Arial"/>
        <family val="2"/>
      </rPr>
      <t>, d. h. Bundesministerien sowie nachgeordnete Behörden</t>
    </r>
    <r>
      <rPr>
        <sz val="10"/>
        <rFont val="Arial"/>
        <family val="2"/>
      </rPr>
      <t xml:space="preserve">
  (ohne Überlastprogramm, dem Graduierten- und Bundesausbildungs-
   förderungsgesetz sowie für die sonstige Förderung von Studenten)</t>
    </r>
  </si>
  <si>
    <r>
      <t xml:space="preserve">- von Hochschulfördergesellschaften </t>
    </r>
    <r>
      <rPr>
        <sz val="10"/>
        <color indexed="58"/>
        <rFont val="Arial"/>
        <family val="2"/>
      </rPr>
      <t>aus dem Inland
  (z. B. DAAD, Alumni Clubs)</t>
    </r>
  </si>
  <si>
    <r>
      <t xml:space="preserve">- von Stiftungen u. dgl. </t>
    </r>
    <r>
      <rPr>
        <sz val="10"/>
        <color indexed="58"/>
        <rFont val="Arial"/>
        <family val="2"/>
      </rPr>
      <t>aus dem Inland, d. h. öffentlich-rechtliche Stiftungen
  (z. B. Bundesstiftungen) sowie privatrechtl. Stiftungen (z. B. VW-Stiftung)</t>
    </r>
  </si>
  <si>
    <r>
      <t xml:space="preserve">- von der Europäischen Union </t>
    </r>
    <r>
      <rPr>
        <sz val="10"/>
        <color indexed="58"/>
        <rFont val="Arial"/>
        <family val="2"/>
      </rPr>
      <t>(als Institution)</t>
    </r>
  </si>
  <si>
    <t>Verwaltungswissenschaften</t>
  </si>
  <si>
    <t>Zuführung an eine Versorgungsrücklage (Pensionsfonds für Beamte)</t>
  </si>
  <si>
    <r>
      <t xml:space="preserve">Ausgaben insgesamt (ohne kalkulatorische Kosten, ohne interne Leistungen)   </t>
    </r>
    <r>
      <rPr>
        <sz val="8"/>
        <rFont val="Arial"/>
        <family val="2"/>
      </rPr>
      <t>Summe Lfd. Nr. 01 bis 13</t>
    </r>
  </si>
  <si>
    <t>199</t>
  </si>
  <si>
    <r>
      <t xml:space="preserve">Hochschulausgaben insgesamt (ohne SyF-Code 182 und 199)
</t>
    </r>
    <r>
      <rPr>
        <sz val="8"/>
        <rFont val="Arial"/>
        <family val="2"/>
      </rPr>
      <t xml:space="preserve">Summe Lfd. Nr. 17 bis 21 </t>
    </r>
  </si>
  <si>
    <r>
      <t>Zentrale Einrichtungen der Hochschulkliniken
 (nur Humanmedizin)</t>
    </r>
    <r>
      <rPr>
        <u/>
        <vertAlign val="superscript"/>
        <sz val="9"/>
        <rFont val="Arial"/>
        <family val="2"/>
      </rPr>
      <t>*)</t>
    </r>
  </si>
  <si>
    <r>
      <t xml:space="preserve">Drittmittel Insgesamt
</t>
    </r>
    <r>
      <rPr>
        <sz val="8"/>
        <rFont val="Arial"/>
        <family val="2"/>
      </rPr>
      <t>Summe Lfd. Nr. 01 bis 14</t>
    </r>
  </si>
  <si>
    <r>
      <t xml:space="preserve">- von der gewerblichen Wirtschaft und sonstigen  Bereichen für Lehr- und
  Forschungszwecke (ohne Einnahmen für Materialprüfungen u. dgl., aus 
  Veröffentlichungen, Gebühren, aus wirtschaftlicher Tätigkeit und aus 
  Vermögensveräußerungen)
  </t>
    </r>
    <r>
      <rPr>
        <sz val="7.5"/>
        <rFont val="Arial"/>
        <family val="2"/>
      </rPr>
      <t xml:space="preserve"> </t>
    </r>
    <r>
      <rPr>
        <sz val="8"/>
        <color indexed="58"/>
        <rFont val="Arial"/>
        <family val="2"/>
      </rPr>
      <t xml:space="preserve">dazu zählen u. a.: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Kirchen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nationale öffentliche sowie private Unternehmen, 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Vereine wie z. B. Deutsches Zentrum für Luft- und Raumfahrt e. V.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Gesellschaften wie z. B. Helmholtz-Gesellschaft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Spenden von Privatpersonen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Institute der Leibnitz-Gemeinschaft
    </t>
    </r>
    <r>
      <rPr>
        <sz val="8"/>
        <color indexed="58"/>
        <rFont val="Wingdings 2"/>
        <family val="1"/>
        <charset val="2"/>
      </rPr>
      <t></t>
    </r>
    <r>
      <rPr>
        <sz val="8"/>
        <color indexed="58"/>
        <rFont val="Arial"/>
        <family val="2"/>
      </rPr>
      <t xml:space="preserve"> alle Einheiten aus dem Ausland ausserhalb der Lfd. Nr. 10 und 11)</t>
    </r>
  </si>
  <si>
    <r>
      <t xml:space="preserve">Drittmittel nach Mittelgebern und Verwendungszweck
</t>
    </r>
    <r>
      <rPr>
        <b/>
        <sz val="10"/>
        <color indexed="56"/>
        <rFont val="Arial"/>
        <family val="2"/>
      </rPr>
      <t>(Unter den lfd. Nr. 01 bis 09, 12 und 13 sind nur Einheiten aus der Bundesrepublik Deutschland auszuweisen.)</t>
    </r>
  </si>
  <si>
    <t>Vergleich der Unterposition</t>
  </si>
  <si>
    <t>Summenkontrolle der Drittmittel nach Verwendungszweck und Mittelgebern</t>
  </si>
  <si>
    <t>Vergleich der ILV</t>
  </si>
  <si>
    <t>Geisteswissenschaften</t>
  </si>
  <si>
    <t>Geisteswissenschaften allgemein</t>
  </si>
  <si>
    <t>195</t>
  </si>
  <si>
    <t>320</t>
  </si>
  <si>
    <t>315</t>
  </si>
  <si>
    <t>765</t>
  </si>
  <si>
    <t>770</t>
  </si>
  <si>
    <t>Agrar-, Forst- und Ernährungswissenschaften, Veterinärmedizin</t>
  </si>
  <si>
    <t>Materialwissenschaft und Werkstofftechnik (neuer Lehr- und Forschungsbereich ab 2015)</t>
  </si>
  <si>
    <t>Elektro- und Informationstechnik</t>
  </si>
  <si>
    <t>Rückfragen wenden dürfen.</t>
  </si>
  <si>
    <t>Weitergeleitete Drittmittel, Zuweisungen und Zuschüsse, Ausgaben für Forschungsaufträge</t>
  </si>
  <si>
    <r>
      <t>nachrichtlich:</t>
    </r>
    <r>
      <rPr>
        <b/>
        <sz val="10"/>
        <rFont val="Arial"/>
        <family val="2"/>
      </rPr>
      <t xml:space="preserve">     Versorgungsrücklage und Weitergeleitete
                        Drittmittel, Zuweisungen und Zuschüsse</t>
    </r>
  </si>
  <si>
    <t>Grundfinanzierung Bund</t>
  </si>
  <si>
    <t>Grund-finanzierung Bund</t>
  </si>
  <si>
    <t>27</t>
  </si>
  <si>
    <r>
      <t xml:space="preserve">Einnahmen insgesamt (ohne Träger, kalkulatorische Einnahmen, interne Leistungen)   </t>
    </r>
    <r>
      <rPr>
        <sz val="8"/>
        <rFont val="Arial"/>
        <family val="2"/>
      </rPr>
      <t>Summe Lfd. Nr. 01 bis 10</t>
    </r>
  </si>
  <si>
    <r>
      <t xml:space="preserve">Zuwendungen und Zuschüsse vom Hochschulträger insgesamt
</t>
    </r>
    <r>
      <rPr>
        <sz val="8"/>
        <rFont val="Arial"/>
        <family val="2"/>
      </rPr>
      <t>Summe Lfd. Nr. 12 bis 19</t>
    </r>
  </si>
  <si>
    <t>241a</t>
  </si>
  <si>
    <t>241b</t>
  </si>
  <si>
    <t>241c</t>
  </si>
  <si>
    <t>241d</t>
  </si>
  <si>
    <t>• Einzelförderung (inkl. Programmpauschale aus dem Hochschulpakt)</t>
  </si>
  <si>
    <r>
      <t>• Koordinierte Programme( inkl. Programmpauschale aus dem Hochschulpakt)</t>
    </r>
    <r>
      <rPr>
        <i/>
        <sz val="9"/>
        <rFont val="Arial"/>
        <family val="2"/>
      </rPr>
      <t xml:space="preserve"> </t>
    </r>
  </si>
  <si>
    <t>• Exzellenzstrategie ( inkl. Programmpauschale gem. Verwaltungsvereinbarung)</t>
  </si>
  <si>
    <t>• Weitere und Sonstige Fördermaßnahmen</t>
  </si>
  <si>
    <t>- Nur zum internen Gebrauch -</t>
  </si>
  <si>
    <t>Fragebogen für die Hochschulfinanzstatistik 2020
- kamerales Rechnungswesen -</t>
  </si>
  <si>
    <t>325</t>
  </si>
  <si>
    <t>197</t>
  </si>
  <si>
    <t>Sonstige Sprach- und Kulturwissenschaften (Textänderung)</t>
  </si>
  <si>
    <t>Islamische Studien/Islamische Theologie (Textänderung)</t>
  </si>
  <si>
    <t>Informations- und Bibliothekswissenschaften (Textänderung)</t>
  </si>
  <si>
    <t>Medienwissenschaft (Neu)</t>
  </si>
  <si>
    <t>Politikwissenschaft (Textänderung)</t>
  </si>
  <si>
    <t>Sozialwissenschaften/Soziologie (Textänderung)</t>
  </si>
  <si>
    <t>Kommunikationswissenschaft/Publizistik (Neu)</t>
  </si>
  <si>
    <t>Gesundheitswissenschaften (Textänderung)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</si>
</sst>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General_)"/>
    <numFmt numFmtId="165" formatCode="#"/>
    <numFmt numFmtId="166" formatCode="0#"/>
    <numFmt numFmtId="167" formatCode="00###"/>
    <numFmt numFmtId="168" formatCode="###\ ###\ ##0"/>
    <numFmt numFmtId="169" formatCode="#\ ###\ ###"/>
    <numFmt numFmtId="170" formatCode="#\ ###\ ##0"/>
    <numFmt numFmtId="171" formatCode="[$-407]d\.\ mmmm\ yyyy;@"/>
  </numFmts>
  <fonts count="3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11"/>
      <name val="Arial"/>
      <family val="2"/>
    </font>
    <font>
      <u/>
      <sz val="10"/>
      <name val="Arial"/>
      <family val="2"/>
    </font>
    <font>
      <u/>
      <sz val="10"/>
      <color indexed="6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sz val="18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 MT"/>
    </font>
    <font>
      <b/>
      <sz val="10"/>
      <color indexed="56"/>
      <name val="Arial"/>
      <family val="2"/>
    </font>
    <font>
      <sz val="10"/>
      <color indexed="58"/>
      <name val="Arial"/>
      <family val="2"/>
    </font>
    <font>
      <u/>
      <sz val="10"/>
      <color indexed="58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sz val="8"/>
      <color indexed="58"/>
      <name val="Arial"/>
      <family val="2"/>
    </font>
    <font>
      <sz val="8"/>
      <color indexed="58"/>
      <name val="Wingdings 2"/>
      <family val="1"/>
      <charset val="2"/>
    </font>
    <font>
      <u/>
      <vertAlign val="superscript"/>
      <sz val="9"/>
      <name val="Arial"/>
      <family val="2"/>
    </font>
    <font>
      <sz val="10"/>
      <color indexed="9"/>
      <name val="Arial"/>
      <family val="2"/>
    </font>
    <font>
      <b/>
      <sz val="24"/>
      <name val="Arial"/>
      <family val="2"/>
    </font>
    <font>
      <sz val="14"/>
      <color indexed="48"/>
      <name val="Arial"/>
      <family val="2"/>
    </font>
    <font>
      <sz val="14"/>
      <color indexed="9"/>
      <name val="Arial"/>
      <family val="2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2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3" fillId="0" borderId="0"/>
    <xf numFmtId="164" fontId="3" fillId="0" borderId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</cellStyleXfs>
  <cellXfs count="314">
    <xf numFmtId="0" fontId="0" fillId="0" borderId="0" xfId="0"/>
    <xf numFmtId="164" fontId="2" fillId="2" borderId="1" xfId="0" applyNumberFormat="1" applyFont="1" applyFill="1" applyBorder="1" applyProtection="1"/>
    <xf numFmtId="164" fontId="2" fillId="2" borderId="2" xfId="0" applyNumberFormat="1" applyFont="1" applyFill="1" applyBorder="1" applyProtection="1"/>
    <xf numFmtId="164" fontId="2" fillId="2" borderId="2" xfId="0" applyNumberFormat="1" applyFont="1" applyFill="1" applyBorder="1" applyProtection="1">
      <protection hidden="1"/>
    </xf>
    <xf numFmtId="164" fontId="2" fillId="2" borderId="3" xfId="0" applyNumberFormat="1" applyFont="1" applyFill="1" applyBorder="1" applyProtection="1"/>
    <xf numFmtId="0" fontId="2" fillId="2" borderId="0" xfId="0" applyFont="1" applyFill="1" applyBorder="1" applyProtection="1">
      <protection hidden="1"/>
    </xf>
    <xf numFmtId="164" fontId="2" fillId="2" borderId="0" xfId="0" applyNumberFormat="1" applyFont="1" applyFill="1" applyBorder="1" applyProtection="1">
      <protection hidden="1"/>
    </xf>
    <xf numFmtId="164" fontId="2" fillId="2" borderId="3" xfId="0" applyNumberFormat="1" applyFont="1" applyFill="1" applyBorder="1" applyProtection="1">
      <protection hidden="1"/>
    </xf>
    <xf numFmtId="164" fontId="2" fillId="2" borderId="0" xfId="0" applyNumberFormat="1" applyFont="1" applyFill="1" applyBorder="1" applyProtection="1"/>
    <xf numFmtId="0" fontId="4" fillId="2" borderId="0" xfId="0" applyFont="1" applyFill="1" applyBorder="1" applyProtection="1">
      <protection hidden="1"/>
    </xf>
    <xf numFmtId="164" fontId="4" fillId="2" borderId="0" xfId="0" applyNumberFormat="1" applyFont="1" applyFill="1" applyBorder="1" applyProtection="1">
      <protection hidden="1"/>
    </xf>
    <xf numFmtId="164" fontId="4" fillId="2" borderId="0" xfId="0" applyNumberFormat="1" applyFont="1" applyFill="1" applyBorder="1" applyProtection="1"/>
    <xf numFmtId="164" fontId="2" fillId="2" borderId="2" xfId="3" applyNumberFormat="1" applyFont="1" applyFill="1" applyBorder="1" applyAlignment="1" applyProtection="1">
      <alignment horizontal="left"/>
    </xf>
    <xf numFmtId="164" fontId="2" fillId="2" borderId="0" xfId="3" applyNumberFormat="1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164" fontId="2" fillId="2" borderId="0" xfId="3" applyNumberFormat="1" applyFont="1" applyFill="1" applyBorder="1" applyAlignment="1" applyProtection="1">
      <alignment horizontal="left"/>
    </xf>
    <xf numFmtId="164" fontId="5" fillId="2" borderId="0" xfId="0" applyNumberFormat="1" applyFont="1" applyFill="1" applyBorder="1" applyAlignment="1" applyProtection="1">
      <alignment horizontal="left"/>
      <protection hidden="1"/>
    </xf>
    <xf numFmtId="164" fontId="2" fillId="2" borderId="0" xfId="3" applyNumberFormat="1" applyFont="1" applyFill="1" applyBorder="1" applyAlignment="1" applyProtection="1">
      <alignment horizontal="left"/>
      <protection hidden="1"/>
    </xf>
    <xf numFmtId="164" fontId="2" fillId="2" borderId="0" xfId="3" applyNumberFormat="1" applyFont="1" applyFill="1" applyBorder="1" applyProtection="1">
      <protection hidden="1"/>
    </xf>
    <xf numFmtId="164" fontId="2" fillId="2" borderId="0" xfId="3" applyNumberFormat="1" applyFont="1" applyFill="1" applyBorder="1"/>
    <xf numFmtId="164" fontId="2" fillId="2" borderId="4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Border="1" applyProtection="1">
      <protection hidden="1"/>
    </xf>
    <xf numFmtId="165" fontId="2" fillId="0" borderId="5" xfId="0" applyNumberFormat="1" applyFont="1" applyFill="1" applyBorder="1" applyAlignment="1" applyProtection="1">
      <alignment horizontal="left"/>
      <protection locked="0"/>
    </xf>
    <xf numFmtId="164" fontId="2" fillId="0" borderId="5" xfId="3" applyNumberFormat="1" applyFont="1" applyFill="1" applyBorder="1" applyAlignment="1" applyProtection="1">
      <alignment horizontal="left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164" fontId="9" fillId="2" borderId="0" xfId="0" applyNumberFormat="1" applyFont="1" applyFill="1" applyBorder="1" applyAlignment="1" applyProtection="1">
      <alignment horizontal="left"/>
    </xf>
    <xf numFmtId="164" fontId="9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Border="1" applyProtection="1"/>
    <xf numFmtId="164" fontId="10" fillId="2" borderId="0" xfId="0" applyNumberFormat="1" applyFont="1" applyFill="1" applyBorder="1" applyProtection="1"/>
    <xf numFmtId="0" fontId="10" fillId="2" borderId="0" xfId="0" applyFont="1" applyFill="1" applyBorder="1" applyProtection="1"/>
    <xf numFmtId="164" fontId="10" fillId="2" borderId="0" xfId="0" applyNumberFormat="1" applyFont="1" applyFill="1" applyBorder="1" applyAlignment="1" applyProtection="1">
      <alignment horizontal="left"/>
    </xf>
    <xf numFmtId="164" fontId="9" fillId="2" borderId="0" xfId="0" applyNumberFormat="1" applyFont="1" applyFill="1" applyBorder="1" applyProtection="1"/>
    <xf numFmtId="0" fontId="2" fillId="0" borderId="0" xfId="0" applyFont="1"/>
    <xf numFmtId="164" fontId="2" fillId="2" borderId="0" xfId="0" applyNumberFormat="1" applyFont="1" applyFill="1" applyBorder="1" applyAlignment="1" applyProtection="1">
      <alignment wrapText="1"/>
    </xf>
    <xf numFmtId="0" fontId="0" fillId="2" borderId="0" xfId="0" applyFill="1" applyBorder="1" applyAlignment="1">
      <alignment vertical="top"/>
    </xf>
    <xf numFmtId="164" fontId="2" fillId="2" borderId="2" xfId="0" applyNumberFormat="1" applyFont="1" applyFill="1" applyBorder="1" applyAlignment="1" applyProtection="1">
      <alignment wrapText="1"/>
    </xf>
    <xf numFmtId="164" fontId="2" fillId="2" borderId="10" xfId="0" applyNumberFormat="1" applyFont="1" applyFill="1" applyBorder="1" applyAlignment="1" applyProtection="1">
      <alignment horizontal="left" wrapText="1"/>
    </xf>
    <xf numFmtId="164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7" xfId="0" applyFont="1" applyFill="1" applyBorder="1" applyProtection="1"/>
    <xf numFmtId="164" fontId="10" fillId="2" borderId="5" xfId="0" applyNumberFormat="1" applyFont="1" applyFill="1" applyBorder="1" applyAlignment="1" applyProtection="1">
      <alignment horizontal="center" vertical="center" wrapText="1"/>
    </xf>
    <xf numFmtId="164" fontId="10" fillId="2" borderId="0" xfId="0" applyNumberFormat="1" applyFont="1" applyFill="1" applyBorder="1" applyAlignment="1" applyProtection="1">
      <alignment horizontal="right"/>
    </xf>
    <xf numFmtId="164" fontId="10" fillId="2" borderId="11" xfId="0" applyNumberFormat="1" applyFont="1" applyFill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horizontal="centerContinuous"/>
    </xf>
    <xf numFmtId="164" fontId="10" fillId="2" borderId="13" xfId="0" applyNumberFormat="1" applyFont="1" applyFill="1" applyBorder="1" applyProtection="1"/>
    <xf numFmtId="164" fontId="10" fillId="2" borderId="14" xfId="0" applyNumberFormat="1" applyFont="1" applyFill="1" applyBorder="1" applyAlignment="1" applyProtection="1">
      <alignment horizontal="centerContinuous"/>
    </xf>
    <xf numFmtId="164" fontId="10" fillId="2" borderId="14" xfId="0" quotePrefix="1" applyNumberFormat="1" applyFont="1" applyFill="1" applyBorder="1" applyAlignment="1" applyProtection="1">
      <alignment horizontal="centerContinuous"/>
    </xf>
    <xf numFmtId="164" fontId="10" fillId="2" borderId="5" xfId="0" applyNumberFormat="1" applyFont="1" applyFill="1" applyBorder="1" applyAlignment="1" applyProtection="1">
      <alignment horizontal="centerContinuous"/>
    </xf>
    <xf numFmtId="164" fontId="10" fillId="2" borderId="15" xfId="0" applyNumberFormat="1" applyFont="1" applyFill="1" applyBorder="1" applyAlignment="1" applyProtection="1">
      <alignment horizontal="centerContinuous"/>
    </xf>
    <xf numFmtId="164" fontId="10" fillId="2" borderId="13" xfId="0" applyNumberFormat="1" applyFont="1" applyFill="1" applyBorder="1" applyAlignment="1" applyProtection="1">
      <alignment horizontal="left"/>
    </xf>
    <xf numFmtId="164" fontId="16" fillId="2" borderId="15" xfId="0" applyNumberFormat="1" applyFont="1" applyFill="1" applyBorder="1" applyAlignment="1" applyProtection="1">
      <alignment horizontal="centerContinuous" vertical="center"/>
    </xf>
    <xf numFmtId="164" fontId="10" fillId="2" borderId="14" xfId="0" applyNumberFormat="1" applyFont="1" applyFill="1" applyBorder="1" applyAlignment="1" applyProtection="1">
      <alignment horizontal="centerContinuous" vertical="center"/>
    </xf>
    <xf numFmtId="165" fontId="10" fillId="2" borderId="5" xfId="0" applyNumberFormat="1" applyFont="1" applyFill="1" applyBorder="1" applyAlignment="1" applyProtection="1">
      <alignment horizontal="left" wrapText="1"/>
    </xf>
    <xf numFmtId="166" fontId="10" fillId="2" borderId="16" xfId="0" applyNumberFormat="1" applyFont="1" applyFill="1" applyBorder="1" applyAlignment="1" applyProtection="1">
      <alignment horizontal="left" wrapText="1"/>
    </xf>
    <xf numFmtId="164" fontId="17" fillId="2" borderId="0" xfId="0" applyNumberFormat="1" applyFont="1" applyFill="1" applyBorder="1" applyProtection="1"/>
    <xf numFmtId="0" fontId="17" fillId="2" borderId="0" xfId="0" applyFont="1" applyFill="1" applyBorder="1" applyProtection="1"/>
    <xf numFmtId="164" fontId="17" fillId="2" borderId="0" xfId="0" applyNumberFormat="1" applyFont="1" applyFill="1" applyBorder="1" applyAlignment="1" applyProtection="1">
      <alignment horizontal="left"/>
    </xf>
    <xf numFmtId="164" fontId="17" fillId="2" borderId="0" xfId="0" applyNumberFormat="1" applyFont="1" applyFill="1" applyBorder="1" applyAlignment="1" applyProtection="1">
      <alignment horizontal="right"/>
    </xf>
    <xf numFmtId="164" fontId="9" fillId="2" borderId="0" xfId="3" applyNumberFormat="1" applyFont="1" applyFill="1" applyBorder="1" applyAlignment="1" applyProtection="1">
      <alignment wrapText="1"/>
    </xf>
    <xf numFmtId="164" fontId="9" fillId="2" borderId="0" xfId="3" applyNumberFormat="1" applyFont="1" applyFill="1" applyBorder="1" applyProtection="1"/>
    <xf numFmtId="164" fontId="18" fillId="2" borderId="7" xfId="3" applyNumberFormat="1" applyFont="1" applyFill="1" applyBorder="1" applyAlignment="1" applyProtection="1">
      <alignment horizontal="left"/>
    </xf>
    <xf numFmtId="164" fontId="11" fillId="2" borderId="17" xfId="3" applyNumberFormat="1" applyFont="1" applyFill="1" applyBorder="1" applyProtection="1"/>
    <xf numFmtId="164" fontId="11" fillId="2" borderId="17" xfId="3" applyNumberFormat="1" applyFont="1" applyFill="1" applyBorder="1" applyAlignment="1" applyProtection="1">
      <alignment wrapText="1"/>
    </xf>
    <xf numFmtId="164" fontId="11" fillId="2" borderId="0" xfId="3" applyNumberFormat="1" applyFont="1" applyFill="1" applyBorder="1" applyProtection="1"/>
    <xf numFmtId="0" fontId="10" fillId="0" borderId="0" xfId="0" applyFont="1" applyBorder="1" applyProtection="1"/>
    <xf numFmtId="164" fontId="10" fillId="2" borderId="7" xfId="0" applyNumberFormat="1" applyFont="1" applyFill="1" applyBorder="1" applyProtection="1"/>
    <xf numFmtId="0" fontId="10" fillId="0" borderId="0" xfId="0" applyFont="1"/>
    <xf numFmtId="168" fontId="10" fillId="0" borderId="5" xfId="0" applyNumberFormat="1" applyFont="1" applyFill="1" applyBorder="1" applyAlignment="1" applyProtection="1">
      <alignment horizontal="right" wrapText="1"/>
      <protection locked="0"/>
    </xf>
    <xf numFmtId="168" fontId="16" fillId="2" borderId="5" xfId="0" applyNumberFormat="1" applyFont="1" applyFill="1" applyBorder="1" applyAlignment="1" applyProtection="1">
      <alignment horizontal="right" wrapText="1"/>
    </xf>
    <xf numFmtId="164" fontId="10" fillId="2" borderId="13" xfId="0" applyNumberFormat="1" applyFont="1" applyFill="1" applyBorder="1" applyAlignment="1" applyProtection="1">
      <alignment horizontal="right"/>
    </xf>
    <xf numFmtId="164" fontId="16" fillId="2" borderId="0" xfId="0" applyNumberFormat="1" applyFont="1" applyFill="1" applyBorder="1" applyAlignment="1" applyProtection="1">
      <alignment horizontal="right"/>
    </xf>
    <xf numFmtId="164" fontId="10" fillId="2" borderId="7" xfId="0" applyNumberFormat="1" applyFont="1" applyFill="1" applyBorder="1" applyAlignment="1" applyProtection="1">
      <alignment horizontal="right"/>
    </xf>
    <xf numFmtId="168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168" fontId="16" fillId="2" borderId="5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vertical="center"/>
    </xf>
    <xf numFmtId="0" fontId="10" fillId="2" borderId="13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0" fillId="2" borderId="7" xfId="0" applyFont="1" applyFill="1" applyBorder="1" applyAlignment="1" applyProtection="1">
      <alignment horizontal="left"/>
    </xf>
    <xf numFmtId="0" fontId="10" fillId="0" borderId="0" xfId="0" applyFont="1" applyAlignment="1">
      <alignment horizontal="left"/>
    </xf>
    <xf numFmtId="168" fontId="16" fillId="2" borderId="15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wrapText="1"/>
    </xf>
    <xf numFmtId="0" fontId="10" fillId="0" borderId="7" xfId="0" applyFont="1" applyBorder="1" applyProtection="1"/>
    <xf numFmtId="0" fontId="14" fillId="0" borderId="18" xfId="0" applyFont="1" applyBorder="1" applyAlignment="1" applyProtection="1">
      <alignment horizontal="left" vertical="center" wrapText="1"/>
    </xf>
    <xf numFmtId="0" fontId="14" fillId="0" borderId="18" xfId="0" applyFont="1" applyBorder="1" applyProtection="1"/>
    <xf numFmtId="0" fontId="14" fillId="0" borderId="16" xfId="0" applyFont="1" applyBorder="1" applyProtection="1"/>
    <xf numFmtId="0" fontId="14" fillId="0" borderId="18" xfId="0" applyFont="1" applyBorder="1"/>
    <xf numFmtId="164" fontId="2" fillId="2" borderId="0" xfId="3" applyNumberFormat="1" applyFont="1" applyFill="1" applyBorder="1" applyAlignment="1" applyProtection="1">
      <alignment wrapText="1"/>
    </xf>
    <xf numFmtId="164" fontId="10" fillId="2" borderId="11" xfId="3" applyNumberFormat="1" applyFont="1" applyFill="1" applyBorder="1" applyProtection="1"/>
    <xf numFmtId="164" fontId="10" fillId="2" borderId="7" xfId="3" applyNumberFormat="1" applyFont="1" applyFill="1" applyBorder="1" applyProtection="1"/>
    <xf numFmtId="164" fontId="10" fillId="2" borderId="0" xfId="3" applyNumberFormat="1" applyFont="1" applyFill="1" applyBorder="1" applyProtection="1"/>
    <xf numFmtId="164" fontId="10" fillId="2" borderId="13" xfId="3" applyNumberFormat="1" applyFont="1" applyFill="1" applyBorder="1" applyProtection="1"/>
    <xf numFmtId="164" fontId="10" fillId="2" borderId="19" xfId="3" applyNumberFormat="1" applyFont="1" applyFill="1" applyBorder="1" applyProtection="1"/>
    <xf numFmtId="164" fontId="10" fillId="2" borderId="12" xfId="3" applyNumberFormat="1" applyFont="1" applyFill="1" applyBorder="1" applyAlignment="1" applyProtection="1">
      <alignment horizontal="centerContinuous"/>
    </xf>
    <xf numFmtId="168" fontId="10" fillId="0" borderId="5" xfId="3" applyNumberFormat="1" applyFont="1" applyFill="1" applyBorder="1" applyAlignment="1" applyProtection="1">
      <alignment horizontal="right"/>
      <protection locked="0"/>
    </xf>
    <xf numFmtId="164" fontId="16" fillId="2" borderId="19" xfId="3" applyNumberFormat="1" applyFont="1" applyFill="1" applyBorder="1" applyProtection="1"/>
    <xf numFmtId="164" fontId="10" fillId="2" borderId="14" xfId="3" applyNumberFormat="1" applyFont="1" applyFill="1" applyBorder="1" applyAlignment="1" applyProtection="1">
      <alignment horizontal="centerContinuous"/>
    </xf>
    <xf numFmtId="164" fontId="10" fillId="2" borderId="14" xfId="3" quotePrefix="1" applyNumberFormat="1" applyFont="1" applyFill="1" applyBorder="1" applyAlignment="1" applyProtection="1">
      <alignment horizontal="centerContinuous"/>
    </xf>
    <xf numFmtId="164" fontId="10" fillId="2" borderId="5" xfId="3" applyNumberFormat="1" applyFont="1" applyFill="1" applyBorder="1" applyAlignment="1" applyProtection="1">
      <alignment horizontal="centerContinuous"/>
    </xf>
    <xf numFmtId="164" fontId="14" fillId="0" borderId="2" xfId="3" applyNumberFormat="1" applyFont="1" applyBorder="1" applyAlignment="1" applyProtection="1">
      <alignment wrapText="1"/>
    </xf>
    <xf numFmtId="164" fontId="14" fillId="0" borderId="2" xfId="3" applyNumberFormat="1" applyFont="1" applyBorder="1" applyProtection="1"/>
    <xf numFmtId="164" fontId="14" fillId="0" borderId="6" xfId="3" applyNumberFormat="1" applyFont="1" applyBorder="1" applyProtection="1"/>
    <xf numFmtId="164" fontId="14" fillId="0" borderId="9" xfId="3" applyNumberFormat="1" applyFont="1" applyBorder="1" applyAlignment="1" applyProtection="1">
      <alignment vertical="top" wrapText="1"/>
    </xf>
    <xf numFmtId="164" fontId="14" fillId="0" borderId="9" xfId="3" applyNumberFormat="1" applyFont="1" applyBorder="1" applyAlignment="1" applyProtection="1">
      <alignment vertical="top"/>
    </xf>
    <xf numFmtId="166" fontId="10" fillId="2" borderId="16" xfId="0" applyNumberFormat="1" applyFont="1" applyFill="1" applyBorder="1" applyAlignment="1" applyProtection="1">
      <alignment horizontal="left" wrapText="1"/>
      <protection locked="0"/>
    </xf>
    <xf numFmtId="167" fontId="10" fillId="2" borderId="16" xfId="0" applyNumberFormat="1" applyFont="1" applyFill="1" applyBorder="1" applyAlignment="1" applyProtection="1">
      <alignment horizontal="left" wrapText="1"/>
      <protection locked="0"/>
    </xf>
    <xf numFmtId="164" fontId="2" fillId="2" borderId="10" xfId="3" applyNumberFormat="1" applyFont="1" applyFill="1" applyBorder="1" applyAlignment="1" applyProtection="1">
      <alignment wrapText="1"/>
    </xf>
    <xf numFmtId="164" fontId="10" fillId="2" borderId="11" xfId="0" applyNumberFormat="1" applyFont="1" applyFill="1" applyBorder="1" applyAlignment="1" applyProtection="1">
      <alignment horizontal="center" vertical="center" wrapText="1"/>
    </xf>
    <xf numFmtId="164" fontId="10" fillId="2" borderId="12" xfId="3" applyNumberFormat="1" applyFont="1" applyFill="1" applyBorder="1" applyAlignment="1" applyProtection="1">
      <alignment horizontal="centerContinuous" vertical="center"/>
    </xf>
    <xf numFmtId="168" fontId="10" fillId="0" borderId="5" xfId="3" applyNumberFormat="1" applyFont="1" applyFill="1" applyBorder="1" applyAlignment="1" applyProtection="1">
      <alignment horizontal="right" vertical="center"/>
      <protection locked="0"/>
    </xf>
    <xf numFmtId="164" fontId="16" fillId="2" borderId="5" xfId="3" applyNumberFormat="1" applyFont="1" applyFill="1" applyBorder="1" applyAlignment="1" applyProtection="1">
      <alignment horizontal="centerContinuous" vertical="center"/>
    </xf>
    <xf numFmtId="168" fontId="16" fillId="2" borderId="5" xfId="3" applyNumberFormat="1" applyFont="1" applyFill="1" applyBorder="1" applyAlignment="1" applyProtection="1">
      <alignment horizontal="right" vertical="center"/>
    </xf>
    <xf numFmtId="164" fontId="14" fillId="0" borderId="10" xfId="3" applyFont="1" applyBorder="1" applyAlignment="1" applyProtection="1">
      <alignment vertical="top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20" xfId="3" applyNumberFormat="1" applyFont="1" applyFill="1" applyBorder="1" applyAlignment="1" applyProtection="1">
      <alignment horizontal="center" vertical="center" wrapText="1"/>
    </xf>
    <xf numFmtId="164" fontId="2" fillId="2" borderId="21" xfId="3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7" xfId="0" applyBorder="1"/>
    <xf numFmtId="164" fontId="2" fillId="2" borderId="5" xfId="3" applyNumberFormat="1" applyFont="1" applyFill="1" applyBorder="1" applyAlignment="1" applyProtection="1">
      <alignment horizontal="center" vertical="center" wrapText="1"/>
    </xf>
    <xf numFmtId="164" fontId="2" fillId="2" borderId="22" xfId="3" applyNumberFormat="1" applyFont="1" applyFill="1" applyBorder="1" applyAlignment="1" applyProtection="1">
      <alignment horizontal="center" vertical="center" wrapText="1"/>
    </xf>
    <xf numFmtId="164" fontId="2" fillId="2" borderId="23" xfId="3" applyNumberFormat="1" applyFont="1" applyFill="1" applyBorder="1" applyAlignment="1" applyProtection="1">
      <alignment horizontal="center" vertical="center" wrapText="1"/>
    </xf>
    <xf numFmtId="164" fontId="2" fillId="2" borderId="24" xfId="3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164" fontId="20" fillId="0" borderId="0" xfId="2" applyNumberFormat="1" applyFont="1" applyFill="1" applyBorder="1" applyAlignment="1" applyProtection="1">
      <alignment wrapText="1"/>
    </xf>
    <xf numFmtId="49" fontId="20" fillId="0" borderId="0" xfId="2" applyNumberFormat="1" applyFont="1" applyFill="1" applyBorder="1" applyProtection="1"/>
    <xf numFmtId="164" fontId="20" fillId="0" borderId="7" xfId="2" applyNumberFormat="1" applyFont="1" applyFill="1" applyBorder="1" applyProtection="1"/>
    <xf numFmtId="164" fontId="10" fillId="2" borderId="0" xfId="2" applyNumberFormat="1" applyFont="1" applyFill="1" applyBorder="1" applyAlignment="1" applyProtection="1">
      <alignment horizontal="left" wrapText="1"/>
    </xf>
    <xf numFmtId="164" fontId="10" fillId="2" borderId="0" xfId="2" applyFont="1" applyFill="1" applyBorder="1" applyAlignment="1" applyProtection="1">
      <alignment wrapText="1"/>
    </xf>
    <xf numFmtId="164" fontId="2" fillId="2" borderId="18" xfId="2" applyNumberFormat="1" applyFont="1" applyFill="1" applyBorder="1" applyAlignment="1" applyProtection="1">
      <alignment horizontal="center" vertical="center"/>
    </xf>
    <xf numFmtId="49" fontId="2" fillId="2" borderId="5" xfId="2" applyNumberFormat="1" applyFont="1" applyFill="1" applyBorder="1" applyAlignment="1" applyProtection="1">
      <alignment horizontal="center" vertical="center"/>
    </xf>
    <xf numFmtId="164" fontId="2" fillId="2" borderId="16" xfId="2" applyFont="1" applyFill="1" applyBorder="1" applyAlignment="1" applyProtection="1">
      <alignment horizontal="center" vertical="center"/>
    </xf>
    <xf numFmtId="164" fontId="2" fillId="2" borderId="22" xfId="2" applyNumberFormat="1" applyFont="1" applyFill="1" applyBorder="1" applyAlignment="1" applyProtection="1">
      <alignment horizontal="center" vertical="center"/>
    </xf>
    <xf numFmtId="49" fontId="13" fillId="2" borderId="8" xfId="2" applyNumberFormat="1" applyFont="1" applyFill="1" applyBorder="1" applyAlignment="1" applyProtection="1">
      <alignment horizontal="center" vertical="center" wrapText="1"/>
    </xf>
    <xf numFmtId="164" fontId="2" fillId="2" borderId="8" xfId="2" applyNumberFormat="1" applyFont="1" applyFill="1" applyBorder="1" applyAlignment="1" applyProtection="1">
      <alignment horizontal="left" vertical="top" wrapText="1"/>
    </xf>
    <xf numFmtId="49" fontId="2" fillId="2" borderId="5" xfId="2" applyNumberFormat="1" applyFont="1" applyFill="1" applyBorder="1" applyAlignment="1" applyProtection="1">
      <alignment horizontal="center" vertical="top"/>
    </xf>
    <xf numFmtId="49" fontId="2" fillId="2" borderId="25" xfId="2" applyNumberFormat="1" applyFont="1" applyFill="1" applyBorder="1" applyAlignment="1" applyProtection="1">
      <alignment horizontal="center" vertical="top"/>
    </xf>
    <xf numFmtId="49" fontId="2" fillId="2" borderId="8" xfId="2" applyNumberFormat="1" applyFont="1" applyFill="1" applyBorder="1" applyAlignment="1" applyProtection="1">
      <alignment horizontal="left" vertical="top" wrapText="1"/>
    </xf>
    <xf numFmtId="49" fontId="2" fillId="2" borderId="8" xfId="2" quotePrefix="1" applyNumberFormat="1" applyFont="1" applyFill="1" applyBorder="1" applyAlignment="1" applyProtection="1">
      <alignment horizontal="left" vertical="top" wrapText="1"/>
    </xf>
    <xf numFmtId="164" fontId="2" fillId="2" borderId="22" xfId="2" quotePrefix="1" applyNumberFormat="1" applyFont="1" applyFill="1" applyBorder="1" applyAlignment="1" applyProtection="1">
      <alignment horizontal="center" vertical="top"/>
    </xf>
    <xf numFmtId="49" fontId="5" fillId="2" borderId="8" xfId="2" applyNumberFormat="1" applyFont="1" applyFill="1" applyBorder="1" applyAlignment="1" applyProtection="1">
      <alignment horizontal="left" vertical="center" wrapText="1"/>
    </xf>
    <xf numFmtId="164" fontId="2" fillId="2" borderId="26" xfId="2" applyNumberFormat="1" applyFont="1" applyFill="1" applyBorder="1" applyAlignment="1" applyProtection="1">
      <alignment horizontal="left" vertical="top" wrapText="1"/>
    </xf>
    <xf numFmtId="170" fontId="13" fillId="2" borderId="5" xfId="2" applyNumberFormat="1" applyFont="1" applyFill="1" applyBorder="1" applyAlignment="1" applyProtection="1">
      <alignment horizontal="right" vertical="center" indent="1"/>
    </xf>
    <xf numFmtId="168" fontId="2" fillId="0" borderId="5" xfId="2" applyNumberFormat="1" applyFont="1" applyFill="1" applyBorder="1" applyAlignment="1" applyProtection="1">
      <alignment horizontal="right" vertical="center" indent="1"/>
      <protection locked="0"/>
    </xf>
    <xf numFmtId="170" fontId="2" fillId="2" borderId="5" xfId="2" applyNumberFormat="1" applyFont="1" applyFill="1" applyBorder="1" applyAlignment="1" applyProtection="1">
      <alignment horizontal="right" vertical="center" indent="1"/>
    </xf>
    <xf numFmtId="168" fontId="13" fillId="2" borderId="5" xfId="2" applyNumberFormat="1" applyFont="1" applyFill="1" applyBorder="1" applyAlignment="1" applyProtection="1">
      <alignment horizontal="right" vertical="center" wrapText="1" indent="1"/>
    </xf>
    <xf numFmtId="164" fontId="12" fillId="0" borderId="3" xfId="2" applyNumberFormat="1" applyFont="1" applyFill="1" applyBorder="1" applyAlignment="1" applyProtection="1">
      <alignment vertical="center"/>
    </xf>
    <xf numFmtId="168" fontId="2" fillId="2" borderId="5" xfId="2" applyNumberFormat="1" applyFont="1" applyFill="1" applyBorder="1" applyAlignment="1" applyProtection="1">
      <alignment horizontal="right" vertical="center" indent="1"/>
    </xf>
    <xf numFmtId="164" fontId="10" fillId="2" borderId="1" xfId="2" applyNumberFormat="1" applyFont="1" applyFill="1" applyBorder="1" applyAlignment="1" applyProtection="1">
      <alignment horizontal="left"/>
    </xf>
    <xf numFmtId="164" fontId="10" fillId="2" borderId="2" xfId="2" applyFont="1" applyFill="1" applyBorder="1" applyProtection="1"/>
    <xf numFmtId="164" fontId="10" fillId="2" borderId="3" xfId="2" applyFont="1" applyFill="1" applyBorder="1" applyAlignment="1" applyProtection="1">
      <alignment vertical="top"/>
    </xf>
    <xf numFmtId="164" fontId="10" fillId="2" borderId="3" xfId="2" applyNumberFormat="1" applyFont="1" applyFill="1" applyBorder="1" applyAlignment="1" applyProtection="1">
      <alignment horizontal="left" vertical="top"/>
    </xf>
    <xf numFmtId="164" fontId="11" fillId="0" borderId="3" xfId="2" applyFont="1" applyBorder="1" applyAlignment="1" applyProtection="1">
      <alignment vertical="top"/>
    </xf>
    <xf numFmtId="164" fontId="11" fillId="0" borderId="0" xfId="2" applyFont="1" applyBorder="1" applyAlignment="1" applyProtection="1">
      <alignment wrapText="1"/>
    </xf>
    <xf numFmtId="49" fontId="11" fillId="0" borderId="0" xfId="2" applyNumberFormat="1" applyFont="1" applyBorder="1" applyProtection="1"/>
    <xf numFmtId="164" fontId="11" fillId="0" borderId="7" xfId="2" applyFont="1" applyBorder="1" applyProtection="1"/>
    <xf numFmtId="164" fontId="2" fillId="2" borderId="8" xfId="2" quotePrefix="1" applyNumberFormat="1" applyFont="1" applyFill="1" applyBorder="1" applyAlignment="1" applyProtection="1">
      <alignment horizontal="left" vertical="top" wrapText="1"/>
    </xf>
    <xf numFmtId="165" fontId="10" fillId="2" borderId="16" xfId="2" applyNumberFormat="1" applyFont="1" applyFill="1" applyBorder="1" applyAlignment="1" applyProtection="1">
      <alignment horizontal="left"/>
    </xf>
    <xf numFmtId="166" fontId="10" fillId="2" borderId="27" xfId="2" applyNumberFormat="1" applyFont="1" applyFill="1" applyBorder="1" applyAlignment="1" applyProtection="1">
      <alignment horizontal="left"/>
    </xf>
    <xf numFmtId="166" fontId="10" fillId="2" borderId="28" xfId="2" applyNumberFormat="1" applyFont="1" applyFill="1" applyBorder="1" applyAlignment="1" applyProtection="1">
      <alignment horizontal="left"/>
    </xf>
    <xf numFmtId="165" fontId="10" fillId="2" borderId="28" xfId="2" applyNumberFormat="1" applyFont="1" applyFill="1" applyBorder="1" applyAlignment="1" applyProtection="1">
      <alignment horizontal="left"/>
    </xf>
    <xf numFmtId="167" fontId="10" fillId="2" borderId="28" xfId="2" applyNumberFormat="1" applyFont="1" applyFill="1" applyBorder="1" applyAlignment="1" applyProtection="1">
      <alignment horizontal="left"/>
    </xf>
    <xf numFmtId="49" fontId="10" fillId="2" borderId="6" xfId="2" applyNumberFormat="1" applyFont="1" applyFill="1" applyBorder="1" applyProtection="1"/>
    <xf numFmtId="49" fontId="10" fillId="2" borderId="7" xfId="2" applyNumberFormat="1" applyFont="1" applyFill="1" applyBorder="1" applyProtection="1"/>
    <xf numFmtId="49" fontId="10" fillId="2" borderId="7" xfId="2" applyNumberFormat="1" applyFont="1" applyFill="1" applyBorder="1" applyAlignment="1" applyProtection="1">
      <alignment horizontal="left"/>
    </xf>
    <xf numFmtId="164" fontId="10" fillId="2" borderId="8" xfId="2" applyNumberFormat="1" applyFont="1" applyFill="1" applyBorder="1" applyAlignment="1" applyProtection="1">
      <alignment horizontal="left" vertical="top"/>
    </xf>
    <xf numFmtId="164" fontId="10" fillId="2" borderId="9" xfId="2" applyFont="1" applyFill="1" applyBorder="1" applyAlignment="1" applyProtection="1">
      <alignment wrapText="1"/>
    </xf>
    <xf numFmtId="49" fontId="10" fillId="2" borderId="10" xfId="2" applyNumberFormat="1" applyFont="1" applyFill="1" applyBorder="1" applyAlignment="1" applyProtection="1">
      <alignment horizontal="left"/>
    </xf>
    <xf numFmtId="164" fontId="2" fillId="2" borderId="5" xfId="2" applyNumberFormat="1" applyFont="1" applyFill="1" applyBorder="1" applyAlignment="1" applyProtection="1">
      <alignment vertical="center"/>
    </xf>
    <xf numFmtId="168" fontId="13" fillId="2" borderId="5" xfId="2" applyNumberFormat="1" applyFont="1" applyFill="1" applyBorder="1" applyAlignment="1" applyProtection="1">
      <alignment horizontal="right" vertical="center" indent="1"/>
    </xf>
    <xf numFmtId="0" fontId="21" fillId="2" borderId="5" xfId="2" applyNumberFormat="1" applyFont="1" applyFill="1" applyBorder="1" applyAlignment="1" applyProtection="1">
      <alignment horizontal="center" vertical="center"/>
    </xf>
    <xf numFmtId="0" fontId="21" fillId="2" borderId="5" xfId="2" applyNumberFormat="1" applyFont="1" applyFill="1" applyBorder="1" applyAlignment="1" applyProtection="1">
      <alignment horizontal="center" vertical="top"/>
    </xf>
    <xf numFmtId="164" fontId="2" fillId="2" borderId="8" xfId="2" quotePrefix="1" applyNumberFormat="1" applyFont="1" applyFill="1" applyBorder="1" applyAlignment="1" applyProtection="1">
      <alignment horizontal="left" vertical="top" wrapText="1" indent="1"/>
    </xf>
    <xf numFmtId="164" fontId="13" fillId="2" borderId="22" xfId="2" quotePrefix="1" applyNumberFormat="1" applyFont="1" applyFill="1" applyBorder="1" applyAlignment="1" applyProtection="1">
      <alignment horizontal="center" vertical="top"/>
    </xf>
    <xf numFmtId="164" fontId="13" fillId="2" borderId="8" xfId="2" applyNumberFormat="1" applyFont="1" applyFill="1" applyBorder="1" applyAlignment="1" applyProtection="1">
      <alignment horizontal="left" vertical="top" wrapText="1"/>
    </xf>
    <xf numFmtId="49" fontId="13" fillId="2" borderId="5" xfId="2" applyNumberFormat="1" applyFont="1" applyFill="1" applyBorder="1" applyAlignment="1" applyProtection="1">
      <alignment horizontal="center" vertical="top"/>
    </xf>
    <xf numFmtId="164" fontId="2" fillId="2" borderId="16" xfId="2" applyFont="1" applyFill="1" applyBorder="1" applyAlignment="1" applyProtection="1">
      <alignment horizontal="center" vertical="center" wrapText="1"/>
    </xf>
    <xf numFmtId="164" fontId="11" fillId="0" borderId="2" xfId="2" applyFont="1" applyBorder="1" applyAlignment="1" applyProtection="1">
      <alignment vertical="top"/>
    </xf>
    <xf numFmtId="164" fontId="11" fillId="0" borderId="2" xfId="2" applyFont="1" applyBorder="1" applyAlignment="1" applyProtection="1">
      <alignment wrapText="1"/>
    </xf>
    <xf numFmtId="49" fontId="11" fillId="0" borderId="2" xfId="2" applyNumberFormat="1" applyFont="1" applyBorder="1" applyProtection="1"/>
    <xf numFmtId="164" fontId="11" fillId="0" borderId="2" xfId="2" applyFont="1" applyBorder="1" applyProtection="1"/>
    <xf numFmtId="164" fontId="2" fillId="2" borderId="29" xfId="3" applyNumberFormat="1" applyFont="1" applyFill="1" applyBorder="1" applyAlignment="1" applyProtection="1">
      <alignment wrapText="1"/>
    </xf>
    <xf numFmtId="0" fontId="0" fillId="0" borderId="2" xfId="0" applyBorder="1"/>
    <xf numFmtId="0" fontId="10" fillId="0" borderId="0" xfId="0" applyFont="1" applyBorder="1" applyAlignment="1" applyProtection="1">
      <alignment horizontal="left" indent="1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164" fontId="2" fillId="2" borderId="3" xfId="0" applyNumberFormat="1" applyFont="1" applyFill="1" applyBorder="1" applyAlignment="1" applyProtection="1">
      <alignment horizontal="left" indent="1"/>
    </xf>
    <xf numFmtId="164" fontId="9" fillId="2" borderId="3" xfId="0" applyNumberFormat="1" applyFont="1" applyFill="1" applyBorder="1" applyAlignment="1" applyProtection="1">
      <alignment horizontal="left" indent="1"/>
    </xf>
    <xf numFmtId="164" fontId="2" fillId="2" borderId="1" xfId="0" applyNumberFormat="1" applyFont="1" applyFill="1" applyBorder="1" applyAlignment="1" applyProtection="1">
      <alignment horizontal="left" indent="1"/>
    </xf>
    <xf numFmtId="164" fontId="5" fillId="2" borderId="3" xfId="0" applyNumberFormat="1" applyFont="1" applyFill="1" applyBorder="1" applyAlignment="1" applyProtection="1">
      <alignment horizontal="left" indent="1"/>
    </xf>
    <xf numFmtId="0" fontId="2" fillId="2" borderId="8" xfId="0" applyFont="1" applyFill="1" applyBorder="1" applyAlignment="1" applyProtection="1">
      <alignment horizontal="left" indent="1"/>
    </xf>
    <xf numFmtId="164" fontId="14" fillId="0" borderId="22" xfId="0" applyNumberFormat="1" applyFont="1" applyBorder="1" applyAlignment="1" applyProtection="1">
      <alignment horizontal="left" vertical="center" indent="1"/>
    </xf>
    <xf numFmtId="164" fontId="2" fillId="2" borderId="3" xfId="3" applyNumberFormat="1" applyFont="1" applyFill="1" applyBorder="1" applyAlignment="1" applyProtection="1">
      <alignment horizontal="left" indent="1"/>
    </xf>
    <xf numFmtId="164" fontId="9" fillId="2" borderId="3" xfId="3" applyNumberFormat="1" applyFont="1" applyFill="1" applyBorder="1" applyAlignment="1" applyProtection="1">
      <alignment horizontal="left" indent="1"/>
    </xf>
    <xf numFmtId="164" fontId="11" fillId="2" borderId="30" xfId="3" applyNumberFormat="1" applyFont="1" applyFill="1" applyBorder="1" applyAlignment="1" applyProtection="1">
      <alignment horizontal="left" indent="1"/>
    </xf>
    <xf numFmtId="164" fontId="2" fillId="2" borderId="31" xfId="3" applyNumberFormat="1" applyFont="1" applyFill="1" applyBorder="1" applyAlignment="1" applyProtection="1">
      <alignment horizontal="left" indent="1"/>
    </xf>
    <xf numFmtId="164" fontId="5" fillId="2" borderId="3" xfId="3" applyNumberFormat="1" applyFont="1" applyFill="1" applyBorder="1" applyAlignment="1" applyProtection="1">
      <alignment horizontal="left" indent="1"/>
    </xf>
    <xf numFmtId="164" fontId="2" fillId="2" borderId="3" xfId="3" applyFont="1" applyFill="1" applyBorder="1" applyAlignment="1" applyProtection="1">
      <alignment horizontal="left" indent="1"/>
    </xf>
    <xf numFmtId="164" fontId="5" fillId="2" borderId="8" xfId="3" applyNumberFormat="1" applyFont="1" applyFill="1" applyBorder="1" applyAlignment="1" applyProtection="1">
      <alignment horizontal="left" indent="1"/>
    </xf>
    <xf numFmtId="164" fontId="14" fillId="0" borderId="1" xfId="3" applyNumberFormat="1" applyFont="1" applyBorder="1" applyAlignment="1" applyProtection="1">
      <alignment horizontal="left" indent="1"/>
    </xf>
    <xf numFmtId="164" fontId="14" fillId="0" borderId="8" xfId="3" applyNumberFormat="1" applyFont="1" applyBorder="1" applyAlignment="1" applyProtection="1">
      <alignment horizontal="left" vertical="top" indent="1"/>
    </xf>
    <xf numFmtId="171" fontId="2" fillId="0" borderId="5" xfId="3" applyNumberFormat="1" applyFont="1" applyFill="1" applyBorder="1" applyAlignment="1" applyProtection="1">
      <alignment horizontal="left"/>
      <protection locked="0"/>
    </xf>
    <xf numFmtId="164" fontId="2" fillId="2" borderId="8" xfId="2" applyNumberFormat="1" applyFont="1" applyFill="1" applyBorder="1" applyAlignment="1" applyProtection="1">
      <alignment horizontal="left" vertical="center" wrapText="1"/>
    </xf>
    <xf numFmtId="164" fontId="2" fillId="2" borderId="8" xfId="2" quotePrefix="1" applyNumberFormat="1" applyFont="1" applyFill="1" applyBorder="1" applyAlignment="1" applyProtection="1">
      <alignment horizontal="left" vertical="center" wrapText="1"/>
    </xf>
    <xf numFmtId="49" fontId="10" fillId="0" borderId="16" xfId="0" applyNumberFormat="1" applyFont="1" applyFill="1" applyBorder="1" applyAlignment="1" applyProtection="1">
      <alignment horizontal="left" wrapText="1"/>
      <protection locked="0"/>
    </xf>
    <xf numFmtId="168" fontId="16" fillId="2" borderId="5" xfId="3" applyNumberFormat="1" applyFont="1" applyFill="1" applyBorder="1" applyAlignment="1" applyProtection="1">
      <alignment horizontal="right"/>
    </xf>
    <xf numFmtId="164" fontId="11" fillId="0" borderId="0" xfId="2" applyFont="1" applyBorder="1" applyProtection="1"/>
    <xf numFmtId="0" fontId="0" fillId="0" borderId="0" xfId="0" applyFill="1"/>
    <xf numFmtId="170" fontId="31" fillId="3" borderId="5" xfId="0" applyNumberFormat="1" applyFont="1" applyFill="1" applyBorder="1" applyAlignment="1" applyProtection="1">
      <alignment horizontal="center" vertical="center" wrapText="1"/>
    </xf>
    <xf numFmtId="164" fontId="31" fillId="3" borderId="3" xfId="2" applyFont="1" applyFill="1" applyBorder="1" applyAlignment="1" applyProtection="1">
      <alignment horizontal="center" vertical="center" wrapText="1"/>
    </xf>
    <xf numFmtId="164" fontId="9" fillId="0" borderId="0" xfId="2" applyFont="1" applyProtection="1"/>
    <xf numFmtId="164" fontId="11" fillId="3" borderId="3" xfId="2" applyNumberFormat="1" applyFont="1" applyFill="1" applyBorder="1" applyProtection="1"/>
    <xf numFmtId="164" fontId="11" fillId="0" borderId="0" xfId="2" applyFont="1" applyProtection="1"/>
    <xf numFmtId="169" fontId="9" fillId="0" borderId="0" xfId="2" applyNumberFormat="1" applyFont="1" applyFill="1" applyBorder="1" applyAlignment="1" applyProtection="1">
      <alignment horizontal="right" vertical="center"/>
    </xf>
    <xf numFmtId="0" fontId="32" fillId="0" borderId="0" xfId="0" applyFont="1" applyAlignment="1" applyProtection="1">
      <alignment horizontal="center"/>
    </xf>
    <xf numFmtId="164" fontId="7" fillId="0" borderId="0" xfId="3" quotePrefix="1" applyNumberFormat="1" applyFont="1" applyFill="1" applyBorder="1" applyAlignment="1" applyProtection="1"/>
    <xf numFmtId="164" fontId="33" fillId="0" borderId="3" xfId="2" applyFont="1" applyFill="1" applyBorder="1" applyAlignment="1" applyProtection="1">
      <alignment horizontal="right"/>
    </xf>
    <xf numFmtId="164" fontId="34" fillId="0" borderId="3" xfId="2" applyFont="1" applyFill="1" applyBorder="1" applyAlignment="1" applyProtection="1">
      <alignment horizontal="right"/>
    </xf>
    <xf numFmtId="164" fontId="34" fillId="4" borderId="3" xfId="2" applyFont="1" applyFill="1" applyBorder="1" applyAlignment="1" applyProtection="1">
      <alignment horizontal="right"/>
    </xf>
    <xf numFmtId="164" fontId="9" fillId="0" borderId="0" xfId="2" applyFont="1" applyAlignment="1" applyProtection="1">
      <alignment vertical="center"/>
    </xf>
    <xf numFmtId="164" fontId="20" fillId="0" borderId="0" xfId="2" applyFont="1" applyProtection="1"/>
    <xf numFmtId="164" fontId="34" fillId="0" borderId="25" xfId="2" applyFont="1" applyFill="1" applyBorder="1" applyAlignment="1" applyProtection="1">
      <alignment horizontal="right"/>
    </xf>
    <xf numFmtId="164" fontId="33" fillId="0" borderId="25" xfId="2" applyFont="1" applyFill="1" applyBorder="1" applyAlignment="1" applyProtection="1">
      <alignment horizontal="right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70" fontId="35" fillId="3" borderId="3" xfId="0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/>
    <xf numFmtId="49" fontId="10" fillId="2" borderId="12" xfId="0" applyNumberFormat="1" applyFont="1" applyFill="1" applyBorder="1" applyAlignment="1" applyProtection="1">
      <alignment horizontal="centerContinuous"/>
    </xf>
    <xf numFmtId="49" fontId="10" fillId="2" borderId="12" xfId="3" applyNumberFormat="1" applyFont="1" applyFill="1" applyBorder="1" applyAlignment="1" applyProtection="1">
      <alignment horizontal="centerContinuous"/>
    </xf>
    <xf numFmtId="164" fontId="19" fillId="5" borderId="3" xfId="0" applyNumberFormat="1" applyFont="1" applyFill="1" applyBorder="1" applyAlignment="1" applyProtection="1">
      <alignment horizontal="left" vertical="center" indent="1"/>
    </xf>
    <xf numFmtId="164" fontId="10" fillId="5" borderId="0" xfId="0" applyNumberFormat="1" applyFont="1" applyFill="1" applyBorder="1" applyAlignment="1" applyProtection="1">
      <alignment wrapText="1"/>
    </xf>
    <xf numFmtId="164" fontId="10" fillId="5" borderId="3" xfId="0" applyNumberFormat="1" applyFont="1" applyFill="1" applyBorder="1" applyAlignment="1" applyProtection="1">
      <alignment horizontal="left" indent="1"/>
    </xf>
    <xf numFmtId="164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left" indent="1"/>
    </xf>
    <xf numFmtId="164" fontId="10" fillId="5" borderId="0" xfId="0" applyNumberFormat="1" applyFont="1" applyFill="1" applyBorder="1" applyAlignment="1" applyProtection="1">
      <alignment horizontal="left" wrapText="1"/>
    </xf>
    <xf numFmtId="164" fontId="16" fillId="5" borderId="3" xfId="0" applyNumberFormat="1" applyFont="1" applyFill="1" applyBorder="1" applyAlignment="1" applyProtection="1">
      <alignment horizontal="left" indent="1"/>
    </xf>
    <xf numFmtId="164" fontId="10" fillId="5" borderId="0" xfId="0" applyNumberFormat="1" applyFont="1" applyFill="1" applyBorder="1" applyAlignment="1" applyProtection="1">
      <alignment horizontal="left"/>
    </xf>
    <xf numFmtId="164" fontId="10" fillId="5" borderId="0" xfId="0" applyNumberFormat="1" applyFont="1" applyFill="1" applyBorder="1" applyAlignment="1" applyProtection="1"/>
    <xf numFmtId="164" fontId="16" fillId="5" borderId="3" xfId="0" applyNumberFormat="1" applyFont="1" applyFill="1" applyBorder="1" applyAlignment="1" applyProtection="1">
      <alignment horizontal="left" vertical="center" indent="1"/>
    </xf>
    <xf numFmtId="164" fontId="16" fillId="5" borderId="8" xfId="0" applyNumberFormat="1" applyFont="1" applyFill="1" applyBorder="1" applyAlignment="1" applyProtection="1">
      <alignment horizontal="left" vertical="center" indent="1"/>
    </xf>
    <xf numFmtId="164" fontId="10" fillId="5" borderId="9" xfId="0" applyNumberFormat="1" applyFont="1" applyFill="1" applyBorder="1" applyAlignment="1" applyProtection="1">
      <alignment vertical="center" wrapText="1"/>
    </xf>
    <xf numFmtId="167" fontId="10" fillId="2" borderId="7" xfId="0" applyNumberFormat="1" applyFont="1" applyFill="1" applyBorder="1" applyAlignment="1" applyProtection="1">
      <alignment horizontal="left" wrapText="1"/>
      <protection locked="0"/>
    </xf>
    <xf numFmtId="49" fontId="10" fillId="2" borderId="33" xfId="0" applyNumberFormat="1" applyFont="1" applyFill="1" applyBorder="1" applyAlignment="1" applyProtection="1">
      <alignment horizontal="centerContinuous"/>
    </xf>
    <xf numFmtId="164" fontId="10" fillId="20" borderId="0" xfId="0" applyNumberFormat="1" applyFont="1" applyFill="1" applyBorder="1" applyAlignment="1" applyProtection="1">
      <alignment wrapText="1"/>
    </xf>
    <xf numFmtId="164" fontId="10" fillId="21" borderId="0" xfId="0" applyNumberFormat="1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 vertical="top" wrapText="1" shrinkToFit="1"/>
      <protection locked="0"/>
    </xf>
    <xf numFmtId="0" fontId="0" fillId="0" borderId="2" xfId="0" applyBorder="1" applyAlignment="1" applyProtection="1">
      <alignment horizontal="left" vertical="top" wrapText="1" shrinkToFit="1"/>
      <protection locked="0"/>
    </xf>
    <xf numFmtId="0" fontId="0" fillId="0" borderId="6" xfId="0" applyBorder="1" applyAlignment="1" applyProtection="1">
      <alignment horizontal="left" vertical="top" wrapText="1" shrinkToFit="1"/>
      <protection locked="0"/>
    </xf>
    <xf numFmtId="0" fontId="0" fillId="0" borderId="3" xfId="0" applyBorder="1" applyAlignment="1" applyProtection="1">
      <alignment horizontal="left" vertical="top" wrapText="1" shrinkToFit="1"/>
      <protection locked="0"/>
    </xf>
    <xf numFmtId="0" fontId="0" fillId="0" borderId="0" xfId="0" applyBorder="1" applyAlignment="1" applyProtection="1">
      <alignment horizontal="left" vertical="top" wrapText="1" shrinkToFit="1"/>
      <protection locked="0"/>
    </xf>
    <xf numFmtId="0" fontId="0" fillId="0" borderId="7" xfId="0" applyBorder="1" applyAlignment="1" applyProtection="1">
      <alignment horizontal="left" vertical="top" wrapText="1" shrinkToFit="1"/>
      <protection locked="0"/>
    </xf>
    <xf numFmtId="0" fontId="0" fillId="0" borderId="8" xfId="0" applyBorder="1" applyAlignment="1" applyProtection="1">
      <alignment horizontal="left" vertical="top" wrapText="1" shrinkToFit="1"/>
      <protection locked="0"/>
    </xf>
    <xf numFmtId="0" fontId="0" fillId="0" borderId="9" xfId="0" applyBorder="1" applyAlignment="1" applyProtection="1">
      <alignment horizontal="left" vertical="top" wrapText="1" shrinkToFit="1"/>
      <protection locked="0"/>
    </xf>
    <xf numFmtId="0" fontId="0" fillId="0" borderId="10" xfId="0" applyBorder="1" applyAlignment="1" applyProtection="1">
      <alignment horizontal="left" vertical="top" wrapText="1" shrinkToFit="1"/>
      <protection locked="0"/>
    </xf>
    <xf numFmtId="0" fontId="8" fillId="0" borderId="2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 applyProtection="1">
      <alignment vertical="top" wrapText="1"/>
      <protection locked="0"/>
    </xf>
    <xf numFmtId="165" fontId="2" fillId="0" borderId="25" xfId="0" applyNumberFormat="1" applyFont="1" applyFill="1" applyBorder="1" applyAlignment="1" applyProtection="1">
      <alignment vertical="top" wrapText="1"/>
      <protection locked="0"/>
    </xf>
    <xf numFmtId="165" fontId="2" fillId="0" borderId="26" xfId="0" applyNumberFormat="1" applyFont="1" applyFill="1" applyBorder="1" applyAlignment="1" applyProtection="1">
      <alignment vertical="top" wrapText="1"/>
      <protection locked="0"/>
    </xf>
    <xf numFmtId="164" fontId="2" fillId="2" borderId="7" xfId="0" applyNumberFormat="1" applyFont="1" applyFill="1" applyBorder="1" applyAlignment="1" applyProtection="1">
      <alignment horizontal="left" wrapText="1"/>
      <protection hidden="1"/>
    </xf>
    <xf numFmtId="165" fontId="2" fillId="0" borderId="22" xfId="0" applyNumberFormat="1" applyFont="1" applyFill="1" applyBorder="1" applyAlignment="1" applyProtection="1">
      <alignment horizontal="left"/>
      <protection locked="0"/>
    </xf>
    <xf numFmtId="165" fontId="2" fillId="0" borderId="16" xfId="0" applyNumberFormat="1" applyFont="1" applyFill="1" applyBorder="1" applyAlignment="1" applyProtection="1">
      <alignment horizontal="left"/>
      <protection locked="0"/>
    </xf>
    <xf numFmtId="165" fontId="22" fillId="0" borderId="22" xfId="1" applyNumberFormat="1" applyFill="1" applyBorder="1" applyAlignment="1" applyProtection="1">
      <alignment horizontal="left"/>
      <protection locked="0"/>
    </xf>
    <xf numFmtId="165" fontId="22" fillId="0" borderId="16" xfId="1" applyNumberFormat="1" applyFill="1" applyBorder="1" applyAlignment="1" applyProtection="1">
      <alignment horizontal="left"/>
      <protection locked="0"/>
    </xf>
    <xf numFmtId="0" fontId="38" fillId="0" borderId="22" xfId="0" quotePrefix="1" applyFont="1" applyFill="1" applyBorder="1" applyAlignment="1">
      <alignment horizontal="center" vertical="center" wrapText="1"/>
    </xf>
    <xf numFmtId="0" fontId="38" fillId="0" borderId="18" xfId="0" quotePrefix="1" applyFont="1" applyFill="1" applyBorder="1" applyAlignment="1">
      <alignment horizontal="center" vertical="center" wrapText="1"/>
    </xf>
    <xf numFmtId="0" fontId="38" fillId="0" borderId="16" xfId="0" quotePrefix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 applyProtection="1">
      <alignment horizontal="left" vertical="center" wrapText="1" indent="1"/>
    </xf>
    <xf numFmtId="164" fontId="19" fillId="5" borderId="4" xfId="0" applyNumberFormat="1" applyFont="1" applyFill="1" applyBorder="1" applyAlignment="1" applyProtection="1">
      <alignment horizontal="left" vertical="center" wrapText="1" indent="1"/>
    </xf>
    <xf numFmtId="0" fontId="10" fillId="2" borderId="1" xfId="0" applyNumberFormat="1" applyFont="1" applyFill="1" applyBorder="1" applyAlignment="1" applyProtection="1">
      <alignment horizontal="left" vertical="top" wrapText="1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10" fillId="2" borderId="8" xfId="0" applyNumberFormat="1" applyFont="1" applyFill="1" applyBorder="1" applyAlignment="1" applyProtection="1">
      <alignment horizontal="left" vertical="top" wrapText="1"/>
    </xf>
    <xf numFmtId="0" fontId="10" fillId="2" borderId="10" xfId="0" applyNumberFormat="1" applyFont="1" applyFill="1" applyBorder="1" applyAlignment="1" applyProtection="1">
      <alignment horizontal="left" vertical="top" wrapText="1"/>
    </xf>
    <xf numFmtId="164" fontId="2" fillId="2" borderId="18" xfId="0" applyNumberFormat="1" applyFont="1" applyFill="1" applyBorder="1" applyAlignment="1" applyProtection="1">
      <alignment horizontal="center"/>
    </xf>
    <xf numFmtId="164" fontId="2" fillId="2" borderId="16" xfId="0" applyNumberFormat="1" applyFont="1" applyFill="1" applyBorder="1" applyAlignment="1" applyProtection="1">
      <alignment horizontal="center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 wrapText="1"/>
    </xf>
    <xf numFmtId="164" fontId="2" fillId="2" borderId="22" xfId="0" applyNumberFormat="1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164" fontId="2" fillId="2" borderId="25" xfId="0" applyNumberFormat="1" applyFont="1" applyFill="1" applyBorder="1" applyAlignment="1" applyProtection="1">
      <alignment horizontal="center" vertical="center" wrapText="1"/>
    </xf>
    <xf numFmtId="170" fontId="31" fillId="3" borderId="3" xfId="0" applyNumberFormat="1" applyFont="1" applyFill="1" applyBorder="1" applyAlignment="1" applyProtection="1">
      <alignment horizontal="center" vertical="center" wrapText="1"/>
    </xf>
    <xf numFmtId="170" fontId="31" fillId="3" borderId="8" xfId="0" applyNumberFormat="1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wrapText="1"/>
    </xf>
    <xf numFmtId="0" fontId="8" fillId="0" borderId="18" xfId="0" applyFont="1" applyFill="1" applyBorder="1" applyAlignment="1" applyProtection="1">
      <alignment horizontal="center" wrapText="1"/>
    </xf>
    <xf numFmtId="0" fontId="8" fillId="0" borderId="16" xfId="0" applyFont="1" applyFill="1" applyBorder="1" applyAlignment="1" applyProtection="1">
      <alignment horizontal="center" wrapText="1"/>
    </xf>
    <xf numFmtId="164" fontId="12" fillId="0" borderId="22" xfId="2" applyNumberFormat="1" applyFont="1" applyFill="1" applyBorder="1" applyAlignment="1" applyProtection="1">
      <alignment vertical="center" wrapText="1"/>
    </xf>
    <xf numFmtId="0" fontId="0" fillId="0" borderId="18" xfId="0" applyBorder="1" applyAlignment="1">
      <alignment vertical="center" wrapText="1"/>
    </xf>
    <xf numFmtId="164" fontId="2" fillId="2" borderId="15" xfId="3" applyNumberFormat="1" applyFont="1" applyFill="1" applyBorder="1" applyAlignment="1" applyProtection="1">
      <alignment horizontal="center" vertical="center" wrapText="1"/>
    </xf>
    <xf numFmtId="164" fontId="2" fillId="2" borderId="25" xfId="3" applyNumberFormat="1" applyFont="1" applyFill="1" applyBorder="1" applyAlignment="1" applyProtection="1">
      <alignment horizontal="center" vertical="center" wrapText="1"/>
    </xf>
    <xf numFmtId="164" fontId="2" fillId="2" borderId="26" xfId="3" applyNumberFormat="1" applyFont="1" applyFill="1" applyBorder="1" applyAlignment="1" applyProtection="1">
      <alignment horizontal="center" vertical="center" wrapText="1"/>
    </xf>
    <xf numFmtId="164" fontId="2" fillId="2" borderId="1" xfId="3" applyNumberFormat="1" applyFont="1" applyFill="1" applyBorder="1" applyAlignment="1" applyProtection="1">
      <alignment horizontal="center" vertical="center" wrapText="1"/>
    </xf>
    <xf numFmtId="164" fontId="2" fillId="2" borderId="3" xfId="3" applyNumberFormat="1" applyFont="1" applyFill="1" applyBorder="1" applyAlignment="1" applyProtection="1">
      <alignment horizontal="center" vertical="center" wrapText="1"/>
    </xf>
    <xf numFmtId="164" fontId="2" fillId="2" borderId="8" xfId="3" applyNumberFormat="1" applyFont="1" applyFill="1" applyBorder="1" applyAlignment="1" applyProtection="1">
      <alignment horizontal="center" vertical="center" wrapText="1"/>
    </xf>
    <xf numFmtId="164" fontId="2" fillId="2" borderId="32" xfId="0" applyNumberFormat="1" applyFont="1" applyFill="1" applyBorder="1" applyAlignment="1" applyProtection="1">
      <alignment horizontal="center" vertical="center" wrapText="1"/>
    </xf>
    <xf numFmtId="164" fontId="2" fillId="2" borderId="22" xfId="3" applyNumberFormat="1" applyFont="1" applyFill="1" applyBorder="1" applyAlignment="1" applyProtection="1">
      <alignment horizontal="center"/>
    </xf>
    <xf numFmtId="164" fontId="2" fillId="2" borderId="18" xfId="3" applyNumberFormat="1" applyFont="1" applyFill="1" applyBorder="1" applyAlignment="1" applyProtection="1">
      <alignment horizontal="center"/>
    </xf>
    <xf numFmtId="164" fontId="2" fillId="2" borderId="16" xfId="3" applyNumberFormat="1" applyFont="1" applyFill="1" applyBorder="1" applyAlignment="1" applyProtection="1">
      <alignment horizontal="center"/>
    </xf>
    <xf numFmtId="164" fontId="2" fillId="2" borderId="6" xfId="3" applyNumberFormat="1" applyFont="1" applyFill="1" applyBorder="1" applyAlignment="1" applyProtection="1">
      <alignment horizontal="center" vertical="center" wrapText="1"/>
    </xf>
    <xf numFmtId="164" fontId="2" fillId="2" borderId="10" xfId="3" applyNumberFormat="1" applyFont="1" applyFill="1" applyBorder="1" applyAlignment="1" applyProtection="1">
      <alignment horizontal="center" vertical="center" wrapText="1"/>
    </xf>
    <xf numFmtId="164" fontId="12" fillId="0" borderId="22" xfId="2" applyNumberFormat="1" applyFont="1" applyFill="1" applyBorder="1" applyAlignment="1" applyProtection="1">
      <alignment horizontal="left" vertical="center" wrapText="1"/>
    </xf>
    <xf numFmtId="164" fontId="12" fillId="0" borderId="18" xfId="2" applyNumberFormat="1" applyFont="1" applyFill="1" applyBorder="1" applyAlignment="1" applyProtection="1">
      <alignment horizontal="left" vertical="center" wrapText="1"/>
    </xf>
    <xf numFmtId="164" fontId="12" fillId="0" borderId="8" xfId="2" applyNumberFormat="1" applyFont="1" applyFill="1" applyBorder="1" applyAlignment="1" applyProtection="1">
      <alignment horizontal="left" vertical="center" wrapText="1"/>
    </xf>
    <xf numFmtId="164" fontId="12" fillId="0" borderId="9" xfId="2" applyNumberFormat="1" applyFont="1" applyFill="1" applyBorder="1" applyAlignment="1" applyProtection="1">
      <alignment horizontal="left" vertical="center" wrapText="1"/>
    </xf>
    <xf numFmtId="164" fontId="12" fillId="0" borderId="10" xfId="2" applyNumberFormat="1" applyFont="1" applyFill="1" applyBorder="1" applyAlignment="1" applyProtection="1">
      <alignment horizontal="left" vertical="center" wrapText="1"/>
    </xf>
    <xf numFmtId="0" fontId="31" fillId="3" borderId="2" xfId="0" applyFont="1" applyFill="1" applyBorder="1" applyAlignment="1" applyProtection="1">
      <alignment horizontal="right" wrapText="1"/>
    </xf>
    <xf numFmtId="0" fontId="31" fillId="3" borderId="6" xfId="0" applyFont="1" applyFill="1" applyBorder="1" applyAlignment="1" applyProtection="1">
      <alignment horizontal="right" wrapText="1"/>
    </xf>
  </cellXfs>
  <cellStyles count="22">
    <cellStyle name="20% - Akzent1" xfId="4"/>
    <cellStyle name="20% - Akzent2" xfId="5"/>
    <cellStyle name="20% - Akzent3" xfId="6"/>
    <cellStyle name="20% - Akzent4" xfId="7"/>
    <cellStyle name="20% - Akzent5" xfId="8"/>
    <cellStyle name="20% - Akzent6" xfId="9"/>
    <cellStyle name="40% - Akzent1" xfId="10"/>
    <cellStyle name="40% - Akzent2" xfId="11"/>
    <cellStyle name="40% - Akzent3" xfId="12"/>
    <cellStyle name="40% - Akzent4" xfId="13"/>
    <cellStyle name="40% - Akzent5" xfId="14"/>
    <cellStyle name="40% - Akzent6" xfId="15"/>
    <cellStyle name="60% - Akzent1" xfId="16"/>
    <cellStyle name="60% - Akzent2" xfId="17"/>
    <cellStyle name="60% - Akzent3" xfId="18"/>
    <cellStyle name="60% - Akzent4" xfId="19"/>
    <cellStyle name="60% - Akzent5" xfId="20"/>
    <cellStyle name="60% - Akzent6" xfId="21"/>
    <cellStyle name="Hyperlink" xfId="1" builtinId="8"/>
    <cellStyle name="Standard" xfId="0" builtinId="0"/>
    <cellStyle name="Standard_A" xfId="2"/>
    <cellStyle name="Standard_A (2)" xfId="3"/>
  </cellStyles>
  <dxfs count="1">
    <dxf>
      <font>
        <condense val="0"/>
        <extend val="0"/>
        <color indexed="43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824500</xdr:colOff>
      <xdr:row>17</xdr:row>
      <xdr:rowOff>8617</xdr:rowOff>
    </xdr:from>
    <xdr:to>
      <xdr:col>3</xdr:col>
      <xdr:colOff>233027</xdr:colOff>
      <xdr:row>18</xdr:row>
      <xdr:rowOff>1068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21392" y="3105500"/>
          <a:ext cx="2173856" cy="16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Hinweis: Zeilenumbruch mit ("ALT" + "Enter")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102</xdr:row>
      <xdr:rowOff>38100</xdr:rowOff>
    </xdr:from>
    <xdr:to>
      <xdr:col>2</xdr:col>
      <xdr:colOff>332485</xdr:colOff>
      <xdr:row>102</xdr:row>
      <xdr:rowOff>239376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xmlns="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3733800" y="19764375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999</a:t>
          </a:r>
        </a:p>
      </xdr:txBody>
    </xdr:sp>
    <xdr:clientData/>
  </xdr:twoCellAnchor>
  <xdr:twoCellAnchor>
    <xdr:from>
      <xdr:col>13</xdr:col>
      <xdr:colOff>19050</xdr:colOff>
      <xdr:row>8</xdr:row>
      <xdr:rowOff>9525</xdr:rowOff>
    </xdr:from>
    <xdr:to>
      <xdr:col>13</xdr:col>
      <xdr:colOff>854417</xdr:colOff>
      <xdr:row>8</xdr:row>
      <xdr:rowOff>152400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xmlns="" id="{00000000-0008-0000-0100-0000020C0000}"/>
            </a:ext>
          </a:extLst>
        </xdr:cNvPr>
        <xdr:cNvSpPr txBox="1">
          <a:spLocks noChangeArrowheads="1"/>
        </xdr:cNvSpPr>
      </xdr:nvSpPr>
      <xdr:spPr bwMode="auto">
        <a:xfrm>
          <a:off x="13696950" y="2781300"/>
          <a:ext cx="828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883081</xdr:colOff>
      <xdr:row>9</xdr:row>
      <xdr:rowOff>333375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4772025" y="28194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111</a:t>
          </a:r>
        </a:p>
      </xdr:txBody>
    </xdr:sp>
    <xdr:clientData/>
  </xdr:twoCellAnchor>
  <xdr:twoCellAnchor>
    <xdr:from>
      <xdr:col>2</xdr:col>
      <xdr:colOff>0</xdr:colOff>
      <xdr:row>10</xdr:row>
      <xdr:rowOff>9525</xdr:rowOff>
    </xdr:from>
    <xdr:to>
      <xdr:col>2</xdr:col>
      <xdr:colOff>883081</xdr:colOff>
      <xdr:row>10</xdr:row>
      <xdr:rowOff>333375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xmlns="" id="{00000000-0008-0000-0200-000002100000}"/>
            </a:ext>
          </a:extLst>
        </xdr:cNvPr>
        <xdr:cNvSpPr txBox="1">
          <a:spLocks noChangeArrowheads="1"/>
        </xdr:cNvSpPr>
      </xdr:nvSpPr>
      <xdr:spPr bwMode="auto">
        <a:xfrm>
          <a:off x="4772025" y="31623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113</a:t>
          </a:r>
        </a:p>
      </xdr:txBody>
    </xdr:sp>
    <xdr:clientData/>
  </xdr:twoCellAnchor>
  <xdr:twoCellAnchor>
    <xdr:from>
      <xdr:col>2</xdr:col>
      <xdr:colOff>0</xdr:colOff>
      <xdr:row>11</xdr:row>
      <xdr:rowOff>9525</xdr:rowOff>
    </xdr:from>
    <xdr:to>
      <xdr:col>2</xdr:col>
      <xdr:colOff>883081</xdr:colOff>
      <xdr:row>11</xdr:row>
      <xdr:rowOff>333375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xmlns="" id="{00000000-0008-0000-0200-000003100000}"/>
            </a:ext>
          </a:extLst>
        </xdr:cNvPr>
        <xdr:cNvSpPr txBox="1">
          <a:spLocks noChangeArrowheads="1"/>
        </xdr:cNvSpPr>
      </xdr:nvSpPr>
      <xdr:spPr bwMode="auto">
        <a:xfrm>
          <a:off x="4772025" y="35052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112</a:t>
          </a:r>
        </a:p>
      </xdr:txBody>
    </xdr:sp>
    <xdr:clientData/>
  </xdr:twoCellAnchor>
  <xdr:twoCellAnchor>
    <xdr:from>
      <xdr:col>2</xdr:col>
      <xdr:colOff>9525</xdr:colOff>
      <xdr:row>12</xdr:row>
      <xdr:rowOff>9525</xdr:rowOff>
    </xdr:from>
    <xdr:to>
      <xdr:col>3</xdr:col>
      <xdr:colOff>0</xdr:colOff>
      <xdr:row>12</xdr:row>
      <xdr:rowOff>333375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xmlns="" id="{00000000-0008-0000-0200-000004100000}"/>
            </a:ext>
          </a:extLst>
        </xdr:cNvPr>
        <xdr:cNvSpPr txBox="1">
          <a:spLocks noChangeArrowheads="1"/>
        </xdr:cNvSpPr>
      </xdr:nvSpPr>
      <xdr:spPr bwMode="auto">
        <a:xfrm>
          <a:off x="4781550" y="38481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121</a:t>
          </a:r>
        </a:p>
      </xdr:txBody>
    </xdr:sp>
    <xdr:clientData/>
  </xdr:twoCellAnchor>
  <xdr:twoCellAnchor>
    <xdr:from>
      <xdr:col>2</xdr:col>
      <xdr:colOff>9525</xdr:colOff>
      <xdr:row>13</xdr:row>
      <xdr:rowOff>9525</xdr:rowOff>
    </xdr:from>
    <xdr:to>
      <xdr:col>3</xdr:col>
      <xdr:colOff>0</xdr:colOff>
      <xdr:row>13</xdr:row>
      <xdr:rowOff>333375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xmlns="" id="{00000000-0008-0000-0200-000005100000}"/>
            </a:ext>
          </a:extLst>
        </xdr:cNvPr>
        <xdr:cNvSpPr txBox="1">
          <a:spLocks noChangeArrowheads="1"/>
        </xdr:cNvSpPr>
      </xdr:nvSpPr>
      <xdr:spPr bwMode="auto">
        <a:xfrm>
          <a:off x="4781550" y="41910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122</a:t>
          </a:r>
        </a:p>
      </xdr:txBody>
    </xdr:sp>
    <xdr:clientData/>
  </xdr:twoCellAnchor>
  <xdr:twoCellAnchor>
    <xdr:from>
      <xdr:col>2</xdr:col>
      <xdr:colOff>0</xdr:colOff>
      <xdr:row>14</xdr:row>
      <xdr:rowOff>9525</xdr:rowOff>
    </xdr:from>
    <xdr:to>
      <xdr:col>2</xdr:col>
      <xdr:colOff>883081</xdr:colOff>
      <xdr:row>14</xdr:row>
      <xdr:rowOff>333375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xmlns="" id="{00000000-0008-0000-0200-000006100000}"/>
            </a:ext>
          </a:extLst>
        </xdr:cNvPr>
        <xdr:cNvSpPr txBox="1">
          <a:spLocks noChangeArrowheads="1"/>
        </xdr:cNvSpPr>
      </xdr:nvSpPr>
      <xdr:spPr bwMode="auto">
        <a:xfrm>
          <a:off x="4772025" y="45339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130</a:t>
          </a:r>
        </a:p>
      </xdr:txBody>
    </xdr:sp>
    <xdr:clientData/>
  </xdr:twoCellAnchor>
  <xdr:twoCellAnchor>
    <xdr:from>
      <xdr:col>2</xdr:col>
      <xdr:colOff>9525</xdr:colOff>
      <xdr:row>15</xdr:row>
      <xdr:rowOff>9525</xdr:rowOff>
    </xdr:from>
    <xdr:to>
      <xdr:col>3</xdr:col>
      <xdr:colOff>0</xdr:colOff>
      <xdr:row>15</xdr:row>
      <xdr:rowOff>333375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xmlns="" id="{00000000-0008-0000-0200-000007100000}"/>
            </a:ext>
          </a:extLst>
        </xdr:cNvPr>
        <xdr:cNvSpPr txBox="1">
          <a:spLocks noChangeArrowheads="1"/>
        </xdr:cNvSpPr>
      </xdr:nvSpPr>
      <xdr:spPr bwMode="auto">
        <a:xfrm>
          <a:off x="4781550" y="48768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9525</xdr:colOff>
      <xdr:row>16</xdr:row>
      <xdr:rowOff>0</xdr:rowOff>
    </xdr:from>
    <xdr:to>
      <xdr:col>3</xdr:col>
      <xdr:colOff>0</xdr:colOff>
      <xdr:row>16</xdr:row>
      <xdr:rowOff>323850</xdr:rowOff>
    </xdr:to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xmlns="" id="{00000000-0008-0000-0200-000008100000}"/>
            </a:ext>
          </a:extLst>
        </xdr:cNvPr>
        <xdr:cNvSpPr txBox="1">
          <a:spLocks noChangeArrowheads="1"/>
        </xdr:cNvSpPr>
      </xdr:nvSpPr>
      <xdr:spPr bwMode="auto">
        <a:xfrm>
          <a:off x="4781550" y="5210175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2</xdr:col>
      <xdr:colOff>9525</xdr:colOff>
      <xdr:row>22</xdr:row>
      <xdr:rowOff>0</xdr:rowOff>
    </xdr:from>
    <xdr:to>
      <xdr:col>3</xdr:col>
      <xdr:colOff>0</xdr:colOff>
      <xdr:row>22</xdr:row>
      <xdr:rowOff>323850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xmlns="" id="{00000000-0008-0000-0200-00000A100000}"/>
            </a:ext>
          </a:extLst>
        </xdr:cNvPr>
        <xdr:cNvSpPr txBox="1">
          <a:spLocks noChangeArrowheads="1"/>
        </xdr:cNvSpPr>
      </xdr:nvSpPr>
      <xdr:spPr bwMode="auto">
        <a:xfrm>
          <a:off x="4781550" y="7267575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161</a:t>
          </a:r>
        </a:p>
      </xdr:txBody>
    </xdr:sp>
    <xdr:clientData/>
  </xdr:twoCellAnchor>
  <xdr:twoCellAnchor>
    <xdr:from>
      <xdr:col>2</xdr:col>
      <xdr:colOff>9525</xdr:colOff>
      <xdr:row>24</xdr:row>
      <xdr:rowOff>9525</xdr:rowOff>
    </xdr:from>
    <xdr:to>
      <xdr:col>3</xdr:col>
      <xdr:colOff>0</xdr:colOff>
      <xdr:row>24</xdr:row>
      <xdr:rowOff>333375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xmlns="" id="{00000000-0008-0000-0200-00000B100000}"/>
            </a:ext>
          </a:extLst>
        </xdr:cNvPr>
        <xdr:cNvSpPr txBox="1">
          <a:spLocks noChangeArrowheads="1"/>
        </xdr:cNvSpPr>
      </xdr:nvSpPr>
      <xdr:spPr bwMode="auto">
        <a:xfrm>
          <a:off x="4781550" y="79629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101</a:t>
          </a:r>
        </a:p>
      </xdr:txBody>
    </xdr:sp>
    <xdr:clientData/>
  </xdr:twoCellAnchor>
  <xdr:twoCellAnchor>
    <xdr:from>
      <xdr:col>2</xdr:col>
      <xdr:colOff>9525</xdr:colOff>
      <xdr:row>23</xdr:row>
      <xdr:rowOff>0</xdr:rowOff>
    </xdr:from>
    <xdr:to>
      <xdr:col>3</xdr:col>
      <xdr:colOff>0</xdr:colOff>
      <xdr:row>23</xdr:row>
      <xdr:rowOff>323850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xmlns="" id="{00000000-0008-0000-0200-00000D100000}"/>
            </a:ext>
          </a:extLst>
        </xdr:cNvPr>
        <xdr:cNvSpPr txBox="1">
          <a:spLocks noChangeArrowheads="1"/>
        </xdr:cNvSpPr>
      </xdr:nvSpPr>
      <xdr:spPr bwMode="auto">
        <a:xfrm>
          <a:off x="4781550" y="7610475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162</a:t>
          </a:r>
        </a:p>
      </xdr:txBody>
    </xdr:sp>
    <xdr:clientData/>
  </xdr:twoCellAnchor>
  <xdr:twoCellAnchor>
    <xdr:from>
      <xdr:col>2</xdr:col>
      <xdr:colOff>9525</xdr:colOff>
      <xdr:row>29</xdr:row>
      <xdr:rowOff>9525</xdr:rowOff>
    </xdr:from>
    <xdr:to>
      <xdr:col>3</xdr:col>
      <xdr:colOff>0</xdr:colOff>
      <xdr:row>29</xdr:row>
      <xdr:rowOff>333375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xmlns="" id="{00000000-0008-0000-0200-00000E100000}"/>
            </a:ext>
          </a:extLst>
        </xdr:cNvPr>
        <xdr:cNvSpPr txBox="1">
          <a:spLocks noChangeArrowheads="1"/>
        </xdr:cNvSpPr>
      </xdr:nvSpPr>
      <xdr:spPr bwMode="auto">
        <a:xfrm>
          <a:off x="4781550" y="1015365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SyF-Code</a:t>
          </a:r>
        </a:p>
      </xdr:txBody>
    </xdr:sp>
    <xdr:clientData/>
  </xdr:twoCellAnchor>
  <xdr:twoCellAnchor>
    <xdr:from>
      <xdr:col>2</xdr:col>
      <xdr:colOff>9525</xdr:colOff>
      <xdr:row>35</xdr:row>
      <xdr:rowOff>9525</xdr:rowOff>
    </xdr:from>
    <xdr:to>
      <xdr:col>3</xdr:col>
      <xdr:colOff>0</xdr:colOff>
      <xdr:row>35</xdr:row>
      <xdr:rowOff>333375</xdr:rowOff>
    </xdr:to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xmlns="" id="{00000000-0008-0000-0200-00000F100000}"/>
            </a:ext>
          </a:extLst>
        </xdr:cNvPr>
        <xdr:cNvSpPr txBox="1">
          <a:spLocks noChangeArrowheads="1"/>
        </xdr:cNvSpPr>
      </xdr:nvSpPr>
      <xdr:spPr bwMode="auto">
        <a:xfrm>
          <a:off x="4781550" y="1221105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810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</xdr:row>
      <xdr:rowOff>9525</xdr:rowOff>
    </xdr:from>
    <xdr:to>
      <xdr:col>9</xdr:col>
      <xdr:colOff>863999</xdr:colOff>
      <xdr:row>8</xdr:row>
      <xdr:rowOff>133350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8839200" y="2676525"/>
          <a:ext cx="847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</a:t>
          </a:r>
        </a:p>
      </xdr:txBody>
    </xdr:sp>
    <xdr:clientData/>
  </xdr:twoCellAnchor>
  <xdr:twoCellAnchor>
    <xdr:from>
      <xdr:col>2</xdr:col>
      <xdr:colOff>19050</xdr:colOff>
      <xdr:row>102</xdr:row>
      <xdr:rowOff>9525</xdr:rowOff>
    </xdr:from>
    <xdr:to>
      <xdr:col>2</xdr:col>
      <xdr:colOff>341926</xdr:colOff>
      <xdr:row>103</xdr:row>
      <xdr:rowOff>3774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xmlns="" id="{00000000-0008-0000-0300-000002080000}"/>
            </a:ext>
          </a:extLst>
        </xdr:cNvPr>
        <xdr:cNvSpPr txBox="1">
          <a:spLocks noChangeArrowheads="1"/>
        </xdr:cNvSpPr>
      </xdr:nvSpPr>
      <xdr:spPr bwMode="auto">
        <a:xfrm>
          <a:off x="3686175" y="19888200"/>
          <a:ext cx="3238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999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9525</xdr:rowOff>
    </xdr:from>
    <xdr:to>
      <xdr:col>2</xdr:col>
      <xdr:colOff>873524</xdr:colOff>
      <xdr:row>9</xdr:row>
      <xdr:rowOff>333375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xmlns="" id="{00000000-0008-0000-0400-000001140000}"/>
            </a:ext>
          </a:extLst>
        </xdr:cNvPr>
        <xdr:cNvSpPr txBox="1">
          <a:spLocks noChangeArrowheads="1"/>
        </xdr:cNvSpPr>
      </xdr:nvSpPr>
      <xdr:spPr bwMode="auto">
        <a:xfrm>
          <a:off x="4791075" y="2476500"/>
          <a:ext cx="847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0</xdr:colOff>
      <xdr:row>10</xdr:row>
      <xdr:rowOff>9525</xdr:rowOff>
    </xdr:from>
    <xdr:to>
      <xdr:col>2</xdr:col>
      <xdr:colOff>883081</xdr:colOff>
      <xdr:row>10</xdr:row>
      <xdr:rowOff>333375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xmlns="" id="{00000000-0008-0000-0400-000002140000}"/>
            </a:ext>
          </a:extLst>
        </xdr:cNvPr>
        <xdr:cNvSpPr txBox="1">
          <a:spLocks noChangeArrowheads="1"/>
        </xdr:cNvSpPr>
      </xdr:nvSpPr>
      <xdr:spPr bwMode="auto">
        <a:xfrm>
          <a:off x="4772025" y="28194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9525</xdr:colOff>
      <xdr:row>16</xdr:row>
      <xdr:rowOff>9525</xdr:rowOff>
    </xdr:from>
    <xdr:to>
      <xdr:col>3</xdr:col>
      <xdr:colOff>0</xdr:colOff>
      <xdr:row>16</xdr:row>
      <xdr:rowOff>333375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xmlns="" id="{00000000-0008-0000-0400-000003140000}"/>
            </a:ext>
          </a:extLst>
        </xdr:cNvPr>
        <xdr:cNvSpPr txBox="1">
          <a:spLocks noChangeArrowheads="1"/>
        </xdr:cNvSpPr>
      </xdr:nvSpPr>
      <xdr:spPr bwMode="auto">
        <a:xfrm>
          <a:off x="4781550" y="48768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2</xdr:col>
      <xdr:colOff>9525</xdr:colOff>
      <xdr:row>17</xdr:row>
      <xdr:rowOff>9525</xdr:rowOff>
    </xdr:from>
    <xdr:to>
      <xdr:col>3</xdr:col>
      <xdr:colOff>0</xdr:colOff>
      <xdr:row>17</xdr:row>
      <xdr:rowOff>333375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xmlns="" id="{00000000-0008-0000-0400-000004140000}"/>
            </a:ext>
          </a:extLst>
        </xdr:cNvPr>
        <xdr:cNvSpPr txBox="1">
          <a:spLocks noChangeArrowheads="1"/>
        </xdr:cNvSpPr>
      </xdr:nvSpPr>
      <xdr:spPr bwMode="auto">
        <a:xfrm>
          <a:off x="4781550" y="52197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</xdr:col>
      <xdr:colOff>9525</xdr:colOff>
      <xdr:row>18</xdr:row>
      <xdr:rowOff>9525</xdr:rowOff>
    </xdr:from>
    <xdr:to>
      <xdr:col>3</xdr:col>
      <xdr:colOff>0</xdr:colOff>
      <xdr:row>18</xdr:row>
      <xdr:rowOff>333375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xmlns="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4781550" y="55626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9525</xdr:colOff>
      <xdr:row>22</xdr:row>
      <xdr:rowOff>9525</xdr:rowOff>
    </xdr:from>
    <xdr:to>
      <xdr:col>3</xdr:col>
      <xdr:colOff>0</xdr:colOff>
      <xdr:row>22</xdr:row>
      <xdr:rowOff>333375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xmlns="" id="{00000000-0008-0000-0400-000006140000}"/>
            </a:ext>
          </a:extLst>
        </xdr:cNvPr>
        <xdr:cNvSpPr txBox="1">
          <a:spLocks noChangeArrowheads="1"/>
        </xdr:cNvSpPr>
      </xdr:nvSpPr>
      <xdr:spPr bwMode="auto">
        <a:xfrm>
          <a:off x="4781550" y="659130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</a:t>
          </a:r>
        </a:p>
      </xdr:txBody>
    </xdr:sp>
    <xdr:clientData/>
  </xdr:twoCellAnchor>
  <xdr:twoCellAnchor>
    <xdr:from>
      <xdr:col>2</xdr:col>
      <xdr:colOff>9525</xdr:colOff>
      <xdr:row>37</xdr:row>
      <xdr:rowOff>9525</xdr:rowOff>
    </xdr:from>
    <xdr:to>
      <xdr:col>3</xdr:col>
      <xdr:colOff>0</xdr:colOff>
      <xdr:row>37</xdr:row>
      <xdr:rowOff>333375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xmlns="" id="{00000000-0008-0000-0400-000007140000}"/>
            </a:ext>
          </a:extLst>
        </xdr:cNvPr>
        <xdr:cNvSpPr txBox="1">
          <a:spLocks noChangeArrowheads="1"/>
        </xdr:cNvSpPr>
      </xdr:nvSpPr>
      <xdr:spPr bwMode="auto">
        <a:xfrm>
          <a:off x="4781550" y="1221105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</xdr:col>
      <xdr:colOff>9525</xdr:colOff>
      <xdr:row>24</xdr:row>
      <xdr:rowOff>9525</xdr:rowOff>
    </xdr:from>
    <xdr:to>
      <xdr:col>3</xdr:col>
      <xdr:colOff>0</xdr:colOff>
      <xdr:row>24</xdr:row>
      <xdr:rowOff>333375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xmlns="" id="{00000000-0008-0000-0400-000008140000}"/>
            </a:ext>
          </a:extLst>
        </xdr:cNvPr>
        <xdr:cNvSpPr txBox="1">
          <a:spLocks noChangeArrowheads="1"/>
        </xdr:cNvSpPr>
      </xdr:nvSpPr>
      <xdr:spPr bwMode="auto">
        <a:xfrm>
          <a:off x="4781550" y="7753350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SyF-Code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85725</xdr:rowOff>
    </xdr:from>
    <xdr:to>
      <xdr:col>3</xdr:col>
      <xdr:colOff>0</xdr:colOff>
      <xdr:row>9</xdr:row>
      <xdr:rowOff>333375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xmlns="" id="{00000000-0008-0000-0500-000001180000}"/>
            </a:ext>
          </a:extLst>
        </xdr:cNvPr>
        <xdr:cNvSpPr txBox="1">
          <a:spLocks noChangeArrowheads="1"/>
        </xdr:cNvSpPr>
      </xdr:nvSpPr>
      <xdr:spPr bwMode="auto">
        <a:xfrm>
          <a:off x="4781550" y="2552700"/>
          <a:ext cx="885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2</xdr:col>
      <xdr:colOff>9525</xdr:colOff>
      <xdr:row>15</xdr:row>
      <xdr:rowOff>85725</xdr:rowOff>
    </xdr:from>
    <xdr:to>
      <xdr:col>3</xdr:col>
      <xdr:colOff>0</xdr:colOff>
      <xdr:row>15</xdr:row>
      <xdr:rowOff>333375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xmlns="" id="{00000000-0008-0000-0500-000002180000}"/>
            </a:ext>
          </a:extLst>
        </xdr:cNvPr>
        <xdr:cNvSpPr txBox="1">
          <a:spLocks noChangeArrowheads="1"/>
        </xdr:cNvSpPr>
      </xdr:nvSpPr>
      <xdr:spPr bwMode="auto">
        <a:xfrm>
          <a:off x="4781550" y="5095875"/>
          <a:ext cx="885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</xdr:col>
      <xdr:colOff>19050</xdr:colOff>
      <xdr:row>26</xdr:row>
      <xdr:rowOff>0</xdr:rowOff>
    </xdr:from>
    <xdr:to>
      <xdr:col>3</xdr:col>
      <xdr:colOff>9525</xdr:colOff>
      <xdr:row>26</xdr:row>
      <xdr:rowOff>323850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xmlns="" id="{00000000-0008-0000-0500-000003180000}"/>
            </a:ext>
          </a:extLst>
        </xdr:cNvPr>
        <xdr:cNvSpPr txBox="1">
          <a:spLocks noChangeArrowheads="1"/>
        </xdr:cNvSpPr>
      </xdr:nvSpPr>
      <xdr:spPr bwMode="auto">
        <a:xfrm>
          <a:off x="4791075" y="10239375"/>
          <a:ext cx="885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820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I7604"/>
  <sheetViews>
    <sheetView tabSelected="1" workbookViewId="0">
      <selection activeCell="A2" sqref="A2:I2"/>
    </sheetView>
  </sheetViews>
  <sheetFormatPr baseColWidth="10" defaultColWidth="0.140625" defaultRowHeight="12.75" zeroHeight="1"/>
  <cols>
    <col min="1" max="1" width="3.7109375" customWidth="1"/>
    <col min="2" max="2" width="36.7109375" customWidth="1"/>
    <col min="3" max="3" width="3.85546875" customWidth="1"/>
    <col min="4" max="4" width="11.42578125" customWidth="1"/>
    <col min="5" max="5" width="28.5703125" customWidth="1"/>
    <col min="6" max="6" width="6.42578125" customWidth="1"/>
    <col min="7" max="7" width="13" customWidth="1"/>
    <col min="8" max="8" width="30.7109375" customWidth="1"/>
    <col min="9" max="9" width="3.7109375" customWidth="1"/>
    <col min="10" max="255" width="0" hidden="1" customWidth="1"/>
  </cols>
  <sheetData>
    <row r="1" spans="1:9" ht="48.2" customHeight="1">
      <c r="A1" s="260" t="s">
        <v>377</v>
      </c>
      <c r="B1" s="261"/>
      <c r="C1" s="261"/>
      <c r="D1" s="261"/>
      <c r="E1" s="261"/>
      <c r="F1" s="261"/>
      <c r="G1" s="261"/>
      <c r="H1" s="261"/>
      <c r="I1" s="262"/>
    </row>
    <row r="2" spans="1:9" ht="48.2" customHeight="1">
      <c r="A2" s="271" t="s">
        <v>376</v>
      </c>
      <c r="B2" s="272"/>
      <c r="C2" s="272"/>
      <c r="D2" s="272"/>
      <c r="E2" s="272"/>
      <c r="F2" s="272"/>
      <c r="G2" s="272"/>
      <c r="H2" s="272"/>
      <c r="I2" s="273"/>
    </row>
    <row r="3" spans="1:9" ht="15" customHeight="1">
      <c r="A3" s="1"/>
      <c r="B3" s="12" t="s">
        <v>0</v>
      </c>
      <c r="C3" s="3"/>
      <c r="D3" s="3"/>
      <c r="E3" s="2"/>
      <c r="F3" s="3"/>
      <c r="G3" s="3"/>
      <c r="H3" s="3"/>
      <c r="I3" s="24"/>
    </row>
    <row r="4" spans="1:9" ht="12.75" customHeight="1">
      <c r="A4" s="4"/>
      <c r="B4" s="23"/>
      <c r="C4" s="13"/>
      <c r="D4" s="266" t="s">
        <v>9</v>
      </c>
      <c r="E4" s="263"/>
      <c r="F4" s="5"/>
      <c r="G4" s="5"/>
      <c r="H4" s="5"/>
      <c r="I4" s="25"/>
    </row>
    <row r="5" spans="1:9">
      <c r="A5" s="4"/>
      <c r="B5" s="15" t="s">
        <v>1</v>
      </c>
      <c r="C5" s="6"/>
      <c r="D5" s="266"/>
      <c r="E5" s="264"/>
      <c r="F5" s="5"/>
      <c r="G5" s="16" t="s">
        <v>8</v>
      </c>
      <c r="H5" s="5"/>
      <c r="I5" s="25"/>
    </row>
    <row r="6" spans="1:9">
      <c r="A6" s="4"/>
      <c r="B6" s="23"/>
      <c r="C6" s="13"/>
      <c r="D6" s="14"/>
      <c r="E6" s="265"/>
      <c r="F6" s="5"/>
      <c r="G6" s="14" t="s">
        <v>5</v>
      </c>
      <c r="H6" s="5"/>
      <c r="I6" s="25"/>
    </row>
    <row r="7" spans="1:9">
      <c r="A7" s="4"/>
      <c r="B7" s="15" t="s">
        <v>2</v>
      </c>
      <c r="C7" s="6"/>
      <c r="D7" s="6" t="s">
        <v>3</v>
      </c>
      <c r="E7" s="22"/>
      <c r="F7" s="5"/>
      <c r="G7" s="14" t="s">
        <v>320</v>
      </c>
      <c r="H7" s="14"/>
      <c r="I7" s="25"/>
    </row>
    <row r="8" spans="1:9">
      <c r="A8" s="4"/>
      <c r="B8" s="23"/>
      <c r="C8" s="13"/>
      <c r="D8" s="14" t="s">
        <v>4</v>
      </c>
      <c r="E8" s="22"/>
      <c r="F8" s="5"/>
      <c r="G8" s="6" t="s">
        <v>7</v>
      </c>
      <c r="H8" s="5"/>
      <c r="I8" s="25"/>
    </row>
    <row r="9" spans="1:9">
      <c r="A9" s="7"/>
      <c r="B9" s="17" t="s">
        <v>180</v>
      </c>
      <c r="C9" s="6"/>
      <c r="D9" s="6"/>
      <c r="E9" s="6"/>
      <c r="F9" s="6"/>
      <c r="G9" s="14"/>
      <c r="H9" s="5"/>
      <c r="I9" s="25"/>
    </row>
    <row r="10" spans="1:9">
      <c r="A10" s="7"/>
      <c r="B10" s="17" t="s">
        <v>181</v>
      </c>
      <c r="C10" s="6"/>
      <c r="D10" s="6"/>
      <c r="E10" s="6"/>
      <c r="F10" s="6"/>
      <c r="G10" s="21"/>
      <c r="H10" s="5"/>
      <c r="I10" s="25"/>
    </row>
    <row r="11" spans="1:9">
      <c r="A11" s="7"/>
      <c r="B11" s="18" t="s">
        <v>6</v>
      </c>
      <c r="C11" s="6"/>
      <c r="D11" s="14" t="s">
        <v>179</v>
      </c>
      <c r="E11" s="14"/>
      <c r="F11" s="5"/>
      <c r="G11" s="6"/>
      <c r="H11" s="5"/>
      <c r="I11" s="25"/>
    </row>
    <row r="12" spans="1:9">
      <c r="A12" s="4"/>
      <c r="B12" s="23"/>
      <c r="C12" s="13"/>
      <c r="D12" s="14" t="s">
        <v>360</v>
      </c>
      <c r="E12" s="14"/>
      <c r="F12" s="5"/>
      <c r="G12" s="14"/>
      <c r="H12" s="5"/>
      <c r="I12" s="25"/>
    </row>
    <row r="13" spans="1:9">
      <c r="A13" s="4"/>
      <c r="B13" s="19" t="s">
        <v>6</v>
      </c>
      <c r="C13" s="6"/>
      <c r="D13" s="14" t="s">
        <v>314</v>
      </c>
      <c r="E13" s="267"/>
      <c r="F13" s="268"/>
      <c r="G13" s="14"/>
      <c r="H13" s="5"/>
      <c r="I13" s="25"/>
    </row>
    <row r="14" spans="1:9">
      <c r="A14" s="4"/>
      <c r="B14" s="23"/>
      <c r="C14" s="13"/>
      <c r="D14" s="14" t="s">
        <v>315</v>
      </c>
      <c r="E14" s="267"/>
      <c r="F14" s="268"/>
      <c r="G14" s="6"/>
      <c r="H14" s="6"/>
      <c r="I14" s="25"/>
    </row>
    <row r="15" spans="1:9">
      <c r="A15" s="4"/>
      <c r="B15" s="15" t="s">
        <v>328</v>
      </c>
      <c r="C15" s="5"/>
      <c r="D15" s="20" t="s">
        <v>317</v>
      </c>
      <c r="E15" s="269"/>
      <c r="F15" s="270"/>
      <c r="G15" s="5"/>
      <c r="H15" s="5"/>
      <c r="I15" s="25"/>
    </row>
    <row r="16" spans="1:9">
      <c r="A16" s="4"/>
      <c r="B16" s="207"/>
      <c r="C16" s="13"/>
      <c r="D16" s="6"/>
      <c r="E16" s="8"/>
      <c r="F16" s="14"/>
      <c r="G16" s="6"/>
      <c r="H16" s="5"/>
      <c r="I16" s="25"/>
    </row>
    <row r="17" spans="1:9" ht="14.25">
      <c r="A17" s="4"/>
      <c r="B17" s="11"/>
      <c r="C17" s="10"/>
      <c r="D17" s="6" t="s">
        <v>178</v>
      </c>
      <c r="E17" s="11"/>
      <c r="F17" s="10"/>
      <c r="G17" s="10"/>
      <c r="H17" s="9"/>
      <c r="I17" s="25"/>
    </row>
    <row r="18" spans="1:9" ht="13.7" customHeight="1">
      <c r="A18" s="26"/>
      <c r="B18" s="40" t="s">
        <v>327</v>
      </c>
      <c r="C18" s="27"/>
      <c r="D18" s="27"/>
      <c r="E18" s="27"/>
      <c r="F18" s="27"/>
      <c r="G18" s="27"/>
      <c r="H18" s="27"/>
      <c r="I18" s="25"/>
    </row>
    <row r="19" spans="1:9" ht="50.25" customHeight="1">
      <c r="A19" s="26"/>
      <c r="B19" s="251"/>
      <c r="C19" s="252"/>
      <c r="D19" s="252"/>
      <c r="E19" s="252"/>
      <c r="F19" s="252"/>
      <c r="G19" s="252"/>
      <c r="H19" s="253"/>
      <c r="I19" s="25"/>
    </row>
    <row r="20" spans="1:9" ht="50.25" customHeight="1">
      <c r="A20" s="26"/>
      <c r="B20" s="254"/>
      <c r="C20" s="255"/>
      <c r="D20" s="255"/>
      <c r="E20" s="255"/>
      <c r="F20" s="255"/>
      <c r="G20" s="255"/>
      <c r="H20" s="256"/>
      <c r="I20" s="25"/>
    </row>
    <row r="21" spans="1:9" ht="50.25" customHeight="1">
      <c r="A21" s="26"/>
      <c r="B21" s="254"/>
      <c r="C21" s="255"/>
      <c r="D21" s="255"/>
      <c r="E21" s="255"/>
      <c r="F21" s="255"/>
      <c r="G21" s="255"/>
      <c r="H21" s="256"/>
      <c r="I21" s="25"/>
    </row>
    <row r="22" spans="1:9" ht="50.25" customHeight="1">
      <c r="A22" s="26"/>
      <c r="B22" s="254"/>
      <c r="C22" s="255"/>
      <c r="D22" s="255"/>
      <c r="E22" s="255"/>
      <c r="F22" s="255"/>
      <c r="G22" s="255"/>
      <c r="H22" s="256"/>
      <c r="I22" s="25"/>
    </row>
    <row r="23" spans="1:9" ht="50.25" customHeight="1">
      <c r="A23" s="26"/>
      <c r="B23" s="254"/>
      <c r="C23" s="255"/>
      <c r="D23" s="255"/>
      <c r="E23" s="255"/>
      <c r="F23" s="255"/>
      <c r="G23" s="255"/>
      <c r="H23" s="256"/>
      <c r="I23" s="25"/>
    </row>
    <row r="24" spans="1:9" ht="50.25" customHeight="1">
      <c r="A24" s="26"/>
      <c r="B24" s="254"/>
      <c r="C24" s="255"/>
      <c r="D24" s="255"/>
      <c r="E24" s="255"/>
      <c r="F24" s="255"/>
      <c r="G24" s="255"/>
      <c r="H24" s="256"/>
      <c r="I24" s="25"/>
    </row>
    <row r="25" spans="1:9" ht="50.25" customHeight="1">
      <c r="A25" s="26"/>
      <c r="B25" s="254"/>
      <c r="C25" s="255"/>
      <c r="D25" s="255"/>
      <c r="E25" s="255"/>
      <c r="F25" s="255"/>
      <c r="G25" s="255"/>
      <c r="H25" s="256"/>
      <c r="I25" s="25"/>
    </row>
    <row r="26" spans="1:9" ht="50.25" customHeight="1">
      <c r="A26" s="26"/>
      <c r="B26" s="254"/>
      <c r="C26" s="255"/>
      <c r="D26" s="255"/>
      <c r="E26" s="255"/>
      <c r="F26" s="255"/>
      <c r="G26" s="255"/>
      <c r="H26" s="256"/>
      <c r="I26" s="25"/>
    </row>
    <row r="27" spans="1:9" ht="50.25" customHeight="1">
      <c r="A27" s="26"/>
      <c r="B27" s="254"/>
      <c r="C27" s="255"/>
      <c r="D27" s="255"/>
      <c r="E27" s="255"/>
      <c r="F27" s="255"/>
      <c r="G27" s="255"/>
      <c r="H27" s="256"/>
      <c r="I27" s="25"/>
    </row>
    <row r="28" spans="1:9" ht="50.25" customHeight="1">
      <c r="A28" s="26"/>
      <c r="B28" s="257"/>
      <c r="C28" s="258"/>
      <c r="D28" s="258"/>
      <c r="E28" s="258"/>
      <c r="F28" s="258"/>
      <c r="G28" s="258"/>
      <c r="H28" s="259"/>
      <c r="I28" s="25"/>
    </row>
    <row r="29" spans="1:9">
      <c r="A29" s="28"/>
      <c r="B29" s="29"/>
      <c r="C29" s="29"/>
      <c r="D29" s="29"/>
      <c r="E29" s="29"/>
      <c r="F29" s="29"/>
      <c r="G29" s="29"/>
      <c r="H29" s="29"/>
      <c r="I29" s="30"/>
    </row>
    <row r="30" spans="1:9" hidden="1"/>
    <row r="31" spans="1:9" hidden="1"/>
    <row r="32" spans="1: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</sheetData>
  <mergeCells count="8">
    <mergeCell ref="B19:H28"/>
    <mergeCell ref="A1:I1"/>
    <mergeCell ref="E4:E6"/>
    <mergeCell ref="D4:D5"/>
    <mergeCell ref="E13:F13"/>
    <mergeCell ref="E14:F14"/>
    <mergeCell ref="E15:F15"/>
    <mergeCell ref="A2:I2"/>
  </mergeCells>
  <phoneticPr fontId="1" type="noConversion"/>
  <printOptions horizontalCentered="1"/>
  <pageMargins left="0.78740157480314965" right="0.39370078740157483" top="0.78740157480314965" bottom="0.78740157480314965" header="0.51181102362204722" footer="0.51181102362204722"/>
  <pageSetup paperSize="9" scale="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S147"/>
  <sheetViews>
    <sheetView showGridLines="0" workbookViewId="0">
      <pane xSplit="3" ySplit="9" topLeftCell="D10" activePane="bottomRight" state="frozen"/>
      <selection activeCell="A2" sqref="A2:I2"/>
      <selection pane="topRight" activeCell="A2" sqref="A2:I2"/>
      <selection pane="bottomLeft" activeCell="A2" sqref="A2:I2"/>
      <selection pane="bottomRight" activeCell="A2" sqref="A2:I2"/>
    </sheetView>
  </sheetViews>
  <sheetFormatPr baseColWidth="10" defaultColWidth="0" defaultRowHeight="12" zeroHeight="1"/>
  <cols>
    <col min="1" max="1" width="4.7109375" style="189" customWidth="1"/>
    <col min="2" max="2" width="53.7109375" style="86" customWidth="1"/>
    <col min="3" max="3" width="5.28515625" style="69" customWidth="1"/>
    <col min="4" max="8" width="14.42578125" style="69" customWidth="1"/>
    <col min="9" max="9" width="15" style="69" customWidth="1"/>
    <col min="10" max="14" width="14.42578125" style="69" customWidth="1"/>
    <col min="15" max="15" width="14.42578125" style="87" customWidth="1"/>
    <col min="16" max="16" width="20" style="71" customWidth="1"/>
    <col min="17" max="253" width="13.28515625" style="71" hidden="1" customWidth="1"/>
    <col min="254" max="16384" width="0" style="71" hidden="1"/>
  </cols>
  <sheetData>
    <row r="1" spans="1:16" customFormat="1" ht="66.2" customHeight="1">
      <c r="A1" s="290" t="s">
        <v>325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2"/>
      <c r="P1" s="229"/>
    </row>
    <row r="2" spans="1:16" customFormat="1" ht="12.75">
      <c r="A2" s="192" t="s">
        <v>10</v>
      </c>
      <c r="B2" s="39"/>
      <c r="C2" s="35"/>
      <c r="D2" s="59" t="s">
        <v>183</v>
      </c>
      <c r="E2" s="60" t="s">
        <v>182</v>
      </c>
      <c r="F2" s="61" t="s">
        <v>184</v>
      </c>
      <c r="G2" s="61" t="s">
        <v>185</v>
      </c>
      <c r="H2" s="62" t="s">
        <v>186</v>
      </c>
      <c r="I2" s="59" t="s">
        <v>11</v>
      </c>
      <c r="J2" s="33"/>
      <c r="K2" s="33"/>
      <c r="L2" s="33"/>
      <c r="M2" s="33"/>
      <c r="N2" s="33"/>
      <c r="O2" s="44"/>
      <c r="P2" s="229"/>
    </row>
    <row r="3" spans="1:16" customFormat="1" ht="15" customHeight="1">
      <c r="A3" s="193"/>
      <c r="B3" s="32"/>
      <c r="C3" s="46"/>
      <c r="D3" s="57">
        <v>1</v>
      </c>
      <c r="E3" s="58">
        <v>2020</v>
      </c>
      <c r="F3" s="210"/>
      <c r="G3" s="210"/>
      <c r="H3" s="210"/>
      <c r="I3" s="276">
        <f>Deckblatt!E4</f>
        <v>0</v>
      </c>
      <c r="J3" s="277"/>
      <c r="K3" s="33"/>
      <c r="L3" s="33"/>
      <c r="M3" s="33"/>
      <c r="N3" s="33"/>
      <c r="O3" s="44"/>
      <c r="P3" s="229"/>
    </row>
    <row r="4" spans="1:16" customFormat="1" ht="12.2" customHeight="1">
      <c r="A4" s="193"/>
      <c r="B4" s="32"/>
      <c r="C4" s="46"/>
      <c r="D4" s="33"/>
      <c r="E4" s="33"/>
      <c r="F4" s="37"/>
      <c r="G4" s="31"/>
      <c r="H4" s="37"/>
      <c r="I4" s="278"/>
      <c r="J4" s="279"/>
      <c r="K4" s="37"/>
      <c r="L4" s="33"/>
      <c r="M4" s="33"/>
      <c r="N4" s="33"/>
      <c r="O4" s="44"/>
      <c r="P4" s="229"/>
    </row>
    <row r="5" spans="1:16" s="38" customFormat="1" ht="16.5" customHeight="1">
      <c r="A5" s="194"/>
      <c r="B5" s="41"/>
      <c r="C5" s="282" t="s">
        <v>234</v>
      </c>
      <c r="D5" s="285" t="s">
        <v>241</v>
      </c>
      <c r="E5" s="285"/>
      <c r="F5" s="285"/>
      <c r="G5" s="285"/>
      <c r="H5" s="285"/>
      <c r="I5" s="285"/>
      <c r="J5" s="285"/>
      <c r="K5" s="285"/>
      <c r="L5" s="285"/>
      <c r="M5" s="286"/>
      <c r="N5" s="282" t="s">
        <v>319</v>
      </c>
      <c r="O5" s="282" t="s">
        <v>240</v>
      </c>
      <c r="P5" s="230"/>
    </row>
    <row r="6" spans="1:16" s="38" customFormat="1" ht="12.75">
      <c r="A6" s="192"/>
      <c r="B6" s="39"/>
      <c r="C6" s="287"/>
      <c r="D6" s="280" t="s">
        <v>238</v>
      </c>
      <c r="E6" s="280"/>
      <c r="F6" s="280"/>
      <c r="G6" s="280"/>
      <c r="H6" s="280"/>
      <c r="I6" s="280"/>
      <c r="J6" s="280"/>
      <c r="K6" s="281"/>
      <c r="L6" s="284" t="s">
        <v>13</v>
      </c>
      <c r="M6" s="281"/>
      <c r="N6" s="287"/>
      <c r="O6" s="287"/>
      <c r="P6" s="230"/>
    </row>
    <row r="7" spans="1:16" s="38" customFormat="1" ht="37.5" customHeight="1">
      <c r="A7" s="195" t="s">
        <v>15</v>
      </c>
      <c r="B7" s="39"/>
      <c r="C7" s="287"/>
      <c r="D7" s="282" t="s">
        <v>14</v>
      </c>
      <c r="E7" s="282" t="s">
        <v>237</v>
      </c>
      <c r="F7" s="282" t="s">
        <v>242</v>
      </c>
      <c r="G7" s="282" t="s">
        <v>197</v>
      </c>
      <c r="H7" s="282" t="s">
        <v>235</v>
      </c>
      <c r="I7" s="282" t="s">
        <v>243</v>
      </c>
      <c r="J7" s="282" t="s">
        <v>236</v>
      </c>
      <c r="K7" s="282" t="s">
        <v>318</v>
      </c>
      <c r="L7" s="282" t="s">
        <v>244</v>
      </c>
      <c r="M7" s="282" t="s">
        <v>239</v>
      </c>
      <c r="N7" s="287"/>
      <c r="O7" s="287"/>
      <c r="P7" s="230"/>
    </row>
    <row r="8" spans="1:16" s="38" customFormat="1" ht="45.75" customHeight="1">
      <c r="A8" s="195"/>
      <c r="B8" s="43" t="s">
        <v>16</v>
      </c>
      <c r="C8" s="287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8" t="s">
        <v>349</v>
      </c>
    </row>
    <row r="9" spans="1:16" s="38" customFormat="1" ht="13.7" customHeight="1">
      <c r="A9" s="196"/>
      <c r="B9" s="42"/>
      <c r="C9" s="283"/>
      <c r="D9" s="118">
        <v>111</v>
      </c>
      <c r="E9" s="118">
        <v>113</v>
      </c>
      <c r="F9" s="128">
        <v>112</v>
      </c>
      <c r="G9" s="128">
        <v>121</v>
      </c>
      <c r="H9" s="128">
        <v>122</v>
      </c>
      <c r="I9" s="129">
        <v>130</v>
      </c>
      <c r="J9" s="128">
        <v>14</v>
      </c>
      <c r="K9" s="128">
        <v>15</v>
      </c>
      <c r="L9" s="128">
        <v>161</v>
      </c>
      <c r="M9" s="127">
        <v>162</v>
      </c>
      <c r="N9" s="45"/>
      <c r="O9" s="127">
        <v>19</v>
      </c>
      <c r="P9" s="289"/>
    </row>
    <row r="10" spans="1:16" ht="24" customHeight="1">
      <c r="A10" s="235" t="s">
        <v>350</v>
      </c>
      <c r="B10" s="236"/>
      <c r="C10" s="47"/>
      <c r="D10" s="49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70"/>
    </row>
    <row r="11" spans="1:16">
      <c r="A11" s="237" t="s">
        <v>17</v>
      </c>
      <c r="B11" s="236" t="s">
        <v>351</v>
      </c>
      <c r="C11" s="52" t="s">
        <v>18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3">
        <f>SUM(D11:M11)</f>
        <v>0</v>
      </c>
      <c r="O11" s="72">
        <v>0</v>
      </c>
    </row>
    <row r="12" spans="1:16">
      <c r="A12" s="237" t="s">
        <v>19</v>
      </c>
      <c r="B12" s="236" t="s">
        <v>20</v>
      </c>
      <c r="C12" s="48" t="s">
        <v>21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 t="shared" ref="N12:N25" si="0">SUM(D12:M12)</f>
        <v>0</v>
      </c>
      <c r="O12" s="72">
        <v>0</v>
      </c>
    </row>
    <row r="13" spans="1:16">
      <c r="A13" s="237" t="s">
        <v>22</v>
      </c>
      <c r="B13" s="236" t="s">
        <v>23</v>
      </c>
      <c r="C13" s="48" t="s">
        <v>24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 t="shared" si="0"/>
        <v>0</v>
      </c>
      <c r="O13" s="72">
        <v>0</v>
      </c>
    </row>
    <row r="14" spans="1:16">
      <c r="A14" s="237" t="s">
        <v>22</v>
      </c>
      <c r="B14" s="236" t="s">
        <v>25</v>
      </c>
      <c r="C14" s="48" t="s">
        <v>26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3">
        <f t="shared" si="0"/>
        <v>0</v>
      </c>
      <c r="O14" s="72">
        <v>0</v>
      </c>
    </row>
    <row r="15" spans="1:16">
      <c r="A15" s="237" t="s">
        <v>22</v>
      </c>
      <c r="B15" s="236" t="s">
        <v>27</v>
      </c>
      <c r="C15" s="48" t="s">
        <v>28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3">
        <f t="shared" si="0"/>
        <v>0</v>
      </c>
      <c r="O15" s="72">
        <v>0</v>
      </c>
    </row>
    <row r="16" spans="1:16">
      <c r="A16" s="237" t="s">
        <v>29</v>
      </c>
      <c r="B16" s="249" t="s">
        <v>382</v>
      </c>
      <c r="C16" s="48" t="s">
        <v>30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3">
        <f t="shared" si="0"/>
        <v>0</v>
      </c>
      <c r="O16" s="72">
        <v>0</v>
      </c>
    </row>
    <row r="17" spans="1:17" ht="24">
      <c r="A17" s="237" t="s">
        <v>22</v>
      </c>
      <c r="B17" s="236" t="s">
        <v>31</v>
      </c>
      <c r="C17" s="48" t="s">
        <v>32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3">
        <f t="shared" si="0"/>
        <v>0</v>
      </c>
      <c r="O17" s="72">
        <v>0</v>
      </c>
    </row>
    <row r="18" spans="1:17">
      <c r="A18" s="237" t="s">
        <v>29</v>
      </c>
      <c r="B18" s="236" t="s">
        <v>33</v>
      </c>
      <c r="C18" s="48" t="s">
        <v>34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3">
        <f t="shared" si="0"/>
        <v>0</v>
      </c>
      <c r="O18" s="72">
        <v>0</v>
      </c>
    </row>
    <row r="19" spans="1:17" ht="12.2" customHeight="1">
      <c r="A19" s="237" t="s">
        <v>29</v>
      </c>
      <c r="B19" s="236" t="s">
        <v>35</v>
      </c>
      <c r="C19" s="48" t="s">
        <v>36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3">
        <f t="shared" si="0"/>
        <v>0</v>
      </c>
      <c r="O19" s="72">
        <v>0</v>
      </c>
    </row>
    <row r="20" spans="1:17">
      <c r="A20" s="237" t="s">
        <v>19</v>
      </c>
      <c r="B20" s="236" t="s">
        <v>37</v>
      </c>
      <c r="C20" s="48" t="s">
        <v>38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3">
        <f t="shared" si="0"/>
        <v>0</v>
      </c>
      <c r="O20" s="72">
        <v>0</v>
      </c>
    </row>
    <row r="21" spans="1:17">
      <c r="A21" s="237" t="s">
        <v>22</v>
      </c>
      <c r="B21" s="236" t="s">
        <v>39</v>
      </c>
      <c r="C21" s="48" t="s">
        <v>40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3">
        <f t="shared" si="0"/>
        <v>0</v>
      </c>
      <c r="O21" s="72">
        <v>0</v>
      </c>
    </row>
    <row r="22" spans="1:17">
      <c r="A22" s="237" t="s">
        <v>22</v>
      </c>
      <c r="B22" s="236" t="s">
        <v>41</v>
      </c>
      <c r="C22" s="48" t="s">
        <v>42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3">
        <f t="shared" si="0"/>
        <v>0</v>
      </c>
      <c r="O22" s="72">
        <v>0</v>
      </c>
    </row>
    <row r="23" spans="1:17" ht="12.2" customHeight="1">
      <c r="A23" s="237" t="s">
        <v>17</v>
      </c>
      <c r="B23" s="249" t="s">
        <v>380</v>
      </c>
      <c r="C23" s="48" t="s">
        <v>43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3">
        <f t="shared" si="0"/>
        <v>0</v>
      </c>
      <c r="O23" s="72">
        <v>0</v>
      </c>
    </row>
    <row r="24" spans="1:17">
      <c r="A24" s="237" t="s">
        <v>19</v>
      </c>
      <c r="B24" s="236" t="s">
        <v>44</v>
      </c>
      <c r="C24" s="48" t="s">
        <v>45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3">
        <f t="shared" si="0"/>
        <v>0</v>
      </c>
      <c r="O24" s="72">
        <v>0</v>
      </c>
    </row>
    <row r="25" spans="1:17" ht="12" customHeight="1">
      <c r="A25" s="237" t="s">
        <v>22</v>
      </c>
      <c r="B25" s="249" t="s">
        <v>381</v>
      </c>
      <c r="C25" s="233" t="s">
        <v>352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3">
        <f t="shared" si="0"/>
        <v>0</v>
      </c>
      <c r="O25" s="72">
        <v>0</v>
      </c>
    </row>
    <row r="26" spans="1:17">
      <c r="A26" s="237" t="s">
        <v>29</v>
      </c>
      <c r="B26" s="250" t="s">
        <v>383</v>
      </c>
      <c r="C26" s="233" t="s">
        <v>379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3">
        <f t="shared" ref="P26" si="1">SUM(D26:O26)</f>
        <v>0</v>
      </c>
      <c r="Q26" s="72">
        <v>0</v>
      </c>
    </row>
    <row r="27" spans="1:17" ht="24" customHeight="1">
      <c r="A27" s="235" t="s">
        <v>48</v>
      </c>
      <c r="B27" s="236"/>
      <c r="C27" s="49"/>
      <c r="D27" s="74"/>
      <c r="E27" s="46"/>
      <c r="F27" s="46"/>
      <c r="G27" s="46"/>
      <c r="H27" s="46"/>
      <c r="I27" s="46"/>
      <c r="J27" s="46"/>
      <c r="K27" s="46"/>
      <c r="L27" s="46"/>
      <c r="M27" s="46"/>
      <c r="N27" s="75"/>
      <c r="O27" s="76"/>
    </row>
    <row r="28" spans="1:17">
      <c r="A28" s="237" t="s">
        <v>22</v>
      </c>
      <c r="B28" s="236" t="s">
        <v>48</v>
      </c>
      <c r="C28" s="52" t="s">
        <v>49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3">
        <f>SUM(D28:M28)</f>
        <v>0</v>
      </c>
      <c r="O28" s="72">
        <v>0</v>
      </c>
    </row>
    <row r="29" spans="1:17" ht="24" customHeight="1">
      <c r="A29" s="235" t="s">
        <v>50</v>
      </c>
      <c r="B29" s="236"/>
      <c r="C29" s="49"/>
      <c r="D29" s="74"/>
      <c r="E29" s="46"/>
      <c r="F29" s="46"/>
      <c r="G29" s="46"/>
      <c r="H29" s="46"/>
      <c r="I29" s="46"/>
      <c r="J29" s="46"/>
      <c r="K29" s="46"/>
      <c r="L29" s="46"/>
      <c r="M29" s="46"/>
      <c r="N29" s="75"/>
      <c r="O29" s="76"/>
    </row>
    <row r="30" spans="1:17">
      <c r="A30" s="237" t="s">
        <v>17</v>
      </c>
      <c r="B30" s="238" t="s">
        <v>51</v>
      </c>
      <c r="C30" s="50" t="s">
        <v>52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3">
        <f t="shared" ref="N30:N40" si="2">SUM(D30:M30)</f>
        <v>0</v>
      </c>
      <c r="O30" s="72">
        <v>0</v>
      </c>
    </row>
    <row r="31" spans="1:17" ht="36">
      <c r="A31" s="239"/>
      <c r="B31" s="240" t="s">
        <v>53</v>
      </c>
      <c r="C31" s="48" t="s">
        <v>54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3">
        <f t="shared" si="2"/>
        <v>0</v>
      </c>
      <c r="O31" s="72">
        <v>0</v>
      </c>
    </row>
    <row r="32" spans="1:17">
      <c r="A32" s="237" t="s">
        <v>22</v>
      </c>
      <c r="B32" s="249" t="s">
        <v>384</v>
      </c>
      <c r="C32" s="48" t="s">
        <v>55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3">
        <f t="shared" si="2"/>
        <v>0</v>
      </c>
      <c r="O32" s="72">
        <v>0</v>
      </c>
    </row>
    <row r="33" spans="1:15">
      <c r="A33" s="237" t="s">
        <v>22</v>
      </c>
      <c r="B33" s="249" t="s">
        <v>385</v>
      </c>
      <c r="C33" s="48" t="s">
        <v>56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3">
        <f t="shared" si="2"/>
        <v>0</v>
      </c>
      <c r="O33" s="72">
        <v>0</v>
      </c>
    </row>
    <row r="34" spans="1:15">
      <c r="A34" s="237" t="s">
        <v>22</v>
      </c>
      <c r="B34" s="236" t="s">
        <v>57</v>
      </c>
      <c r="C34" s="48" t="s">
        <v>58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2"/>
        <v>0</v>
      </c>
      <c r="O34" s="72">
        <v>0</v>
      </c>
    </row>
    <row r="35" spans="1:15">
      <c r="A35" s="237" t="s">
        <v>22</v>
      </c>
      <c r="B35" s="236" t="s">
        <v>59</v>
      </c>
      <c r="C35" s="48" t="s">
        <v>60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3">
        <f t="shared" si="2"/>
        <v>0</v>
      </c>
      <c r="O35" s="72">
        <v>0</v>
      </c>
    </row>
    <row r="36" spans="1:15">
      <c r="A36" s="237" t="s">
        <v>22</v>
      </c>
      <c r="B36" s="236" t="s">
        <v>338</v>
      </c>
      <c r="C36" s="48" t="s">
        <v>61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3">
        <f t="shared" si="2"/>
        <v>0</v>
      </c>
      <c r="O36" s="72">
        <v>0</v>
      </c>
    </row>
    <row r="37" spans="1:15">
      <c r="A37" s="237" t="s">
        <v>22</v>
      </c>
      <c r="B37" s="236" t="s">
        <v>62</v>
      </c>
      <c r="C37" s="48" t="s">
        <v>63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3">
        <f t="shared" si="2"/>
        <v>0</v>
      </c>
      <c r="O37" s="72">
        <v>0</v>
      </c>
    </row>
    <row r="38" spans="1:15" ht="24" customHeight="1">
      <c r="A38" s="241"/>
      <c r="B38" s="236" t="s">
        <v>64</v>
      </c>
      <c r="C38" s="48" t="s">
        <v>65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3">
        <f>SUM(D38:M38)</f>
        <v>0</v>
      </c>
      <c r="O38" s="72">
        <v>0</v>
      </c>
    </row>
    <row r="39" spans="1:15">
      <c r="A39" s="241"/>
      <c r="B39" s="236" t="s">
        <v>46</v>
      </c>
      <c r="C39" s="233" t="s">
        <v>354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3">
        <f>SUM(D39:M39)</f>
        <v>0</v>
      </c>
      <c r="O39" s="72">
        <v>0</v>
      </c>
    </row>
    <row r="40" spans="1:15">
      <c r="A40" s="241"/>
      <c r="B40" s="236" t="s">
        <v>47</v>
      </c>
      <c r="C40" s="233" t="s">
        <v>353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3">
        <f t="shared" si="2"/>
        <v>0</v>
      </c>
      <c r="O40" s="72">
        <v>0</v>
      </c>
    </row>
    <row r="41" spans="1:15">
      <c r="A41" s="241"/>
      <c r="B41" s="250" t="s">
        <v>386</v>
      </c>
      <c r="C41" s="248" t="s">
        <v>378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 t="shared" ref="N41" si="3">SUM(D41:M41)</f>
        <v>0</v>
      </c>
      <c r="O41" s="72">
        <v>0</v>
      </c>
    </row>
    <row r="42" spans="1:15" ht="24" customHeight="1">
      <c r="A42" s="235" t="s">
        <v>66</v>
      </c>
      <c r="B42" s="236"/>
      <c r="C42" s="49"/>
      <c r="D42" s="74"/>
      <c r="E42" s="46"/>
      <c r="F42" s="46"/>
      <c r="G42" s="46"/>
      <c r="H42" s="46"/>
      <c r="I42" s="46"/>
      <c r="J42" s="46"/>
      <c r="K42" s="46"/>
      <c r="L42" s="46"/>
      <c r="M42" s="46"/>
      <c r="N42" s="75"/>
      <c r="O42" s="76"/>
    </row>
    <row r="43" spans="1:15">
      <c r="A43" s="237" t="s">
        <v>29</v>
      </c>
      <c r="B43" s="236" t="s">
        <v>67</v>
      </c>
      <c r="C43" s="52" t="s">
        <v>68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3">
        <f t="shared" ref="N43:N50" si="4">SUM(D43:M43)</f>
        <v>0</v>
      </c>
      <c r="O43" s="72">
        <v>0</v>
      </c>
    </row>
    <row r="44" spans="1:15">
      <c r="A44" s="237" t="s">
        <v>22</v>
      </c>
      <c r="B44" s="236" t="s">
        <v>69</v>
      </c>
      <c r="C44" s="48" t="s">
        <v>70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3">
        <f t="shared" si="4"/>
        <v>0</v>
      </c>
      <c r="O44" s="72">
        <v>0</v>
      </c>
    </row>
    <row r="45" spans="1:15">
      <c r="A45" s="237" t="s">
        <v>22</v>
      </c>
      <c r="B45" s="236" t="s">
        <v>72</v>
      </c>
      <c r="C45" s="48" t="s">
        <v>73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3">
        <f t="shared" si="4"/>
        <v>0</v>
      </c>
      <c r="O45" s="72">
        <v>0</v>
      </c>
    </row>
    <row r="46" spans="1:15">
      <c r="A46" s="237" t="s">
        <v>22</v>
      </c>
      <c r="B46" s="236" t="s">
        <v>74</v>
      </c>
      <c r="C46" s="48" t="s">
        <v>75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3">
        <f t="shared" si="4"/>
        <v>0</v>
      </c>
      <c r="O46" s="72">
        <v>0</v>
      </c>
    </row>
    <row r="47" spans="1:15">
      <c r="A47" s="237" t="s">
        <v>22</v>
      </c>
      <c r="B47" s="236" t="s">
        <v>76</v>
      </c>
      <c r="C47" s="48" t="s">
        <v>77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3">
        <f t="shared" si="4"/>
        <v>0</v>
      </c>
      <c r="O47" s="72">
        <v>0</v>
      </c>
    </row>
    <row r="48" spans="1:15">
      <c r="A48" s="237" t="s">
        <v>22</v>
      </c>
      <c r="B48" s="236" t="s">
        <v>78</v>
      </c>
      <c r="C48" s="48" t="s">
        <v>79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3">
        <f t="shared" si="4"/>
        <v>0</v>
      </c>
      <c r="O48" s="72">
        <v>0</v>
      </c>
    </row>
    <row r="49" spans="1:15">
      <c r="A49" s="237" t="s">
        <v>22</v>
      </c>
      <c r="B49" s="236" t="s">
        <v>80</v>
      </c>
      <c r="C49" s="48" t="s">
        <v>81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3">
        <f t="shared" si="4"/>
        <v>0</v>
      </c>
      <c r="O49" s="72">
        <v>0</v>
      </c>
    </row>
    <row r="50" spans="1:15">
      <c r="A50" s="237" t="s">
        <v>22</v>
      </c>
      <c r="B50" s="236" t="s">
        <v>82</v>
      </c>
      <c r="C50" s="48" t="s">
        <v>83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3">
        <f t="shared" si="4"/>
        <v>0</v>
      </c>
      <c r="O50" s="72">
        <v>0</v>
      </c>
    </row>
    <row r="51" spans="1:15" ht="24" customHeight="1">
      <c r="A51" s="235" t="s">
        <v>84</v>
      </c>
      <c r="B51" s="236"/>
      <c r="C51" s="49"/>
      <c r="D51" s="74"/>
      <c r="E51" s="46"/>
      <c r="F51" s="46"/>
      <c r="G51" s="46"/>
      <c r="H51" s="46"/>
      <c r="I51" s="46"/>
      <c r="J51" s="46"/>
      <c r="K51" s="46"/>
      <c r="L51" s="46"/>
      <c r="M51" s="46"/>
      <c r="N51" s="75"/>
      <c r="O51" s="76"/>
    </row>
    <row r="52" spans="1:15">
      <c r="A52" s="237"/>
      <c r="B52" s="242" t="s">
        <v>85</v>
      </c>
      <c r="C52" s="50" t="s">
        <v>86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3">
        <f t="shared" ref="N52:N57" si="5">SUM(D52:M52)</f>
        <v>0</v>
      </c>
      <c r="O52" s="72">
        <v>0</v>
      </c>
    </row>
    <row r="53" spans="1:15">
      <c r="A53" s="237" t="s">
        <v>17</v>
      </c>
      <c r="B53" s="249" t="s">
        <v>387</v>
      </c>
      <c r="C53" s="51" t="s">
        <v>87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3">
        <f t="shared" si="5"/>
        <v>0</v>
      </c>
      <c r="O53" s="72">
        <v>0</v>
      </c>
    </row>
    <row r="54" spans="1:15">
      <c r="A54" s="237" t="s">
        <v>17</v>
      </c>
      <c r="B54" s="236" t="s">
        <v>88</v>
      </c>
      <c r="C54" s="48" t="s">
        <v>89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3">
        <f t="shared" si="5"/>
        <v>0</v>
      </c>
      <c r="O54" s="72">
        <v>0</v>
      </c>
    </row>
    <row r="55" spans="1:15">
      <c r="A55" s="237" t="s">
        <v>29</v>
      </c>
      <c r="B55" s="236" t="s">
        <v>90</v>
      </c>
      <c r="C55" s="48" t="s">
        <v>91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3">
        <f t="shared" si="5"/>
        <v>0</v>
      </c>
      <c r="O55" s="72">
        <v>0</v>
      </c>
    </row>
    <row r="56" spans="1:15">
      <c r="A56" s="237" t="s">
        <v>17</v>
      </c>
      <c r="B56" s="236" t="s">
        <v>92</v>
      </c>
      <c r="C56" s="48" t="s">
        <v>93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3">
        <f t="shared" si="5"/>
        <v>0</v>
      </c>
      <c r="O56" s="72">
        <v>0</v>
      </c>
    </row>
    <row r="57" spans="1:15">
      <c r="A57" s="237" t="s">
        <v>22</v>
      </c>
      <c r="B57" s="236" t="s">
        <v>94</v>
      </c>
      <c r="C57" s="48" t="s">
        <v>95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3">
        <f t="shared" si="5"/>
        <v>0</v>
      </c>
      <c r="O57" s="72">
        <v>0</v>
      </c>
    </row>
    <row r="58" spans="1:15" ht="24" customHeight="1">
      <c r="A58" s="235" t="s">
        <v>357</v>
      </c>
      <c r="B58" s="236"/>
      <c r="C58" s="49"/>
      <c r="D58" s="74"/>
      <c r="E58" s="46"/>
      <c r="F58" s="46"/>
      <c r="G58" s="46"/>
      <c r="H58" s="46"/>
      <c r="I58" s="46"/>
      <c r="J58" s="46"/>
      <c r="K58" s="46"/>
      <c r="L58" s="46"/>
      <c r="M58" s="46"/>
      <c r="N58" s="75"/>
      <c r="O58" s="76"/>
    </row>
    <row r="59" spans="1:15">
      <c r="A59" s="237" t="s">
        <v>22</v>
      </c>
      <c r="B59" s="236" t="s">
        <v>96</v>
      </c>
      <c r="C59" s="50" t="s">
        <v>97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3">
        <f t="shared" ref="N59:N67" si="6">SUM(D59:M59)</f>
        <v>0</v>
      </c>
      <c r="O59" s="72">
        <v>0</v>
      </c>
    </row>
    <row r="60" spans="1:15">
      <c r="A60" s="237" t="s">
        <v>22</v>
      </c>
      <c r="B60" s="236" t="s">
        <v>98</v>
      </c>
      <c r="C60" s="48" t="s">
        <v>99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3">
        <f t="shared" si="6"/>
        <v>0</v>
      </c>
      <c r="O60" s="72">
        <v>0</v>
      </c>
    </row>
    <row r="61" spans="1:15">
      <c r="A61" s="237" t="s">
        <v>19</v>
      </c>
      <c r="B61" s="236" t="s">
        <v>100</v>
      </c>
      <c r="C61" s="48" t="s">
        <v>101</v>
      </c>
      <c r="D61" s="72">
        <v>0</v>
      </c>
      <c r="E61" s="72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3">
        <f t="shared" si="6"/>
        <v>0</v>
      </c>
      <c r="O61" s="72">
        <v>0</v>
      </c>
    </row>
    <row r="62" spans="1:15">
      <c r="A62" s="237" t="s">
        <v>22</v>
      </c>
      <c r="B62" s="236" t="s">
        <v>102</v>
      </c>
      <c r="C62" s="48" t="s">
        <v>103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3">
        <f t="shared" si="6"/>
        <v>0</v>
      </c>
      <c r="O62" s="72">
        <v>0</v>
      </c>
    </row>
    <row r="63" spans="1:15">
      <c r="A63" s="237" t="s">
        <v>22</v>
      </c>
      <c r="B63" s="236" t="s">
        <v>104</v>
      </c>
      <c r="C63" s="50" t="s">
        <v>105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3">
        <f t="shared" si="6"/>
        <v>0</v>
      </c>
      <c r="O63" s="72">
        <v>0</v>
      </c>
    </row>
    <row r="64" spans="1:15">
      <c r="A64" s="237" t="s">
        <v>106</v>
      </c>
      <c r="B64" s="236" t="s">
        <v>107</v>
      </c>
      <c r="C64" s="48" t="s">
        <v>108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3">
        <f t="shared" si="6"/>
        <v>0</v>
      </c>
      <c r="O64" s="72">
        <v>0</v>
      </c>
    </row>
    <row r="65" spans="1:15" ht="12.2" customHeight="1">
      <c r="A65" s="237" t="s">
        <v>109</v>
      </c>
      <c r="B65" s="236" t="s">
        <v>110</v>
      </c>
      <c r="C65" s="48" t="s">
        <v>111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3">
        <f t="shared" si="6"/>
        <v>0</v>
      </c>
      <c r="O65" s="72">
        <v>0</v>
      </c>
    </row>
    <row r="66" spans="1:15">
      <c r="A66" s="237" t="s">
        <v>22</v>
      </c>
      <c r="B66" s="236" t="s">
        <v>112</v>
      </c>
      <c r="C66" s="48" t="s">
        <v>113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3">
        <f t="shared" si="6"/>
        <v>0</v>
      </c>
      <c r="O66" s="72">
        <v>0</v>
      </c>
    </row>
    <row r="67" spans="1:15">
      <c r="A67" s="237" t="s">
        <v>22</v>
      </c>
      <c r="B67" s="236" t="s">
        <v>114</v>
      </c>
      <c r="C67" s="48" t="s">
        <v>115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3">
        <f t="shared" si="6"/>
        <v>0</v>
      </c>
      <c r="O67" s="72">
        <v>0</v>
      </c>
    </row>
    <row r="68" spans="1:15" ht="24" customHeight="1">
      <c r="A68" s="235" t="s">
        <v>116</v>
      </c>
      <c r="B68" s="236"/>
      <c r="C68" s="49" t="s">
        <v>12</v>
      </c>
      <c r="D68" s="74"/>
      <c r="E68" s="46"/>
      <c r="F68" s="46"/>
      <c r="G68" s="46"/>
      <c r="H68" s="46"/>
      <c r="I68" s="46"/>
      <c r="J68" s="46"/>
      <c r="K68" s="46"/>
      <c r="L68" s="46"/>
      <c r="M68" s="46"/>
      <c r="N68" s="75"/>
      <c r="O68" s="76"/>
    </row>
    <row r="69" spans="1:15">
      <c r="A69" s="237" t="s">
        <v>17</v>
      </c>
      <c r="B69" s="236" t="s">
        <v>117</v>
      </c>
      <c r="C69" s="50" t="s">
        <v>118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3">
        <f t="shared" ref="N69:N80" si="7">SUM(D69:M69)</f>
        <v>0</v>
      </c>
      <c r="O69" s="72">
        <v>0</v>
      </c>
    </row>
    <row r="70" spans="1:15" ht="24">
      <c r="A70" s="241"/>
      <c r="B70" s="236" t="s">
        <v>119</v>
      </c>
      <c r="C70" s="51" t="s">
        <v>120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3">
        <f>SUM(D70:M70)</f>
        <v>0</v>
      </c>
      <c r="O70" s="72">
        <v>0</v>
      </c>
    </row>
    <row r="71" spans="1:15">
      <c r="A71" s="237" t="s">
        <v>19</v>
      </c>
      <c r="B71" s="236" t="s">
        <v>121</v>
      </c>
      <c r="C71" s="48" t="s">
        <v>122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3">
        <f t="shared" si="7"/>
        <v>0</v>
      </c>
      <c r="O71" s="72">
        <v>0</v>
      </c>
    </row>
    <row r="72" spans="1:15">
      <c r="A72" s="237" t="s">
        <v>17</v>
      </c>
      <c r="B72" s="236" t="s">
        <v>123</v>
      </c>
      <c r="C72" s="48" t="s">
        <v>124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3">
        <f t="shared" si="7"/>
        <v>0</v>
      </c>
      <c r="O72" s="72">
        <v>0</v>
      </c>
    </row>
    <row r="73" spans="1:15">
      <c r="A73" s="237" t="s">
        <v>22</v>
      </c>
      <c r="B73" s="236" t="s">
        <v>359</v>
      </c>
      <c r="C73" s="48" t="s">
        <v>125</v>
      </c>
      <c r="D73" s="72">
        <v>0</v>
      </c>
      <c r="E73" s="72">
        <v>0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3">
        <f t="shared" si="7"/>
        <v>0</v>
      </c>
      <c r="O73" s="72">
        <v>0</v>
      </c>
    </row>
    <row r="74" spans="1:15">
      <c r="A74" s="237" t="s">
        <v>22</v>
      </c>
      <c r="B74" s="236" t="s">
        <v>126</v>
      </c>
      <c r="C74" s="48" t="s">
        <v>127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3">
        <f t="shared" si="7"/>
        <v>0</v>
      </c>
      <c r="O74" s="72">
        <v>0</v>
      </c>
    </row>
    <row r="75" spans="1:15">
      <c r="A75" s="237" t="s">
        <v>22</v>
      </c>
      <c r="B75" s="236" t="s">
        <v>128</v>
      </c>
      <c r="C75" s="48" t="s">
        <v>129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3">
        <f t="shared" si="7"/>
        <v>0</v>
      </c>
      <c r="O75" s="72">
        <v>0</v>
      </c>
    </row>
    <row r="76" spans="1:15">
      <c r="A76" s="237" t="s">
        <v>22</v>
      </c>
      <c r="B76" s="236" t="s">
        <v>130</v>
      </c>
      <c r="C76" s="48" t="s">
        <v>131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3">
        <f t="shared" si="7"/>
        <v>0</v>
      </c>
      <c r="O76" s="72">
        <v>0</v>
      </c>
    </row>
    <row r="77" spans="1:15">
      <c r="A77" s="237" t="s">
        <v>22</v>
      </c>
      <c r="B77" s="236" t="s">
        <v>132</v>
      </c>
      <c r="C77" s="48" t="s">
        <v>133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3">
        <f t="shared" si="7"/>
        <v>0</v>
      </c>
      <c r="O77" s="72">
        <v>0</v>
      </c>
    </row>
    <row r="78" spans="1:15">
      <c r="A78" s="237" t="s">
        <v>22</v>
      </c>
      <c r="B78" s="236" t="s">
        <v>134</v>
      </c>
      <c r="C78" s="48" t="s">
        <v>135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3">
        <f>SUM(D78:M78)</f>
        <v>0</v>
      </c>
      <c r="O78" s="72">
        <v>0</v>
      </c>
    </row>
    <row r="79" spans="1:15">
      <c r="A79" s="237" t="s">
        <v>22</v>
      </c>
      <c r="B79" s="236" t="s">
        <v>71</v>
      </c>
      <c r="C79" s="233" t="s">
        <v>355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3">
        <f>SUM(D79:M79)</f>
        <v>0</v>
      </c>
      <c r="O79" s="72">
        <v>0</v>
      </c>
    </row>
    <row r="80" spans="1:15" ht="24">
      <c r="A80" s="237" t="s">
        <v>22</v>
      </c>
      <c r="B80" s="236" t="s">
        <v>358</v>
      </c>
      <c r="C80" s="233" t="s">
        <v>356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3">
        <f t="shared" si="7"/>
        <v>0</v>
      </c>
      <c r="O80" s="72">
        <v>0</v>
      </c>
    </row>
    <row r="81" spans="1:16" ht="24" customHeight="1">
      <c r="A81" s="235" t="s">
        <v>136</v>
      </c>
      <c r="B81" s="236"/>
      <c r="C81" s="49"/>
      <c r="D81" s="74"/>
      <c r="E81" s="46"/>
      <c r="F81" s="46"/>
      <c r="G81" s="46"/>
      <c r="H81" s="46"/>
      <c r="I81" s="46"/>
      <c r="J81" s="46"/>
      <c r="K81" s="46"/>
      <c r="L81" s="46"/>
      <c r="M81" s="46"/>
      <c r="N81" s="75"/>
      <c r="O81" s="76"/>
    </row>
    <row r="82" spans="1:16">
      <c r="A82" s="237" t="s">
        <v>17</v>
      </c>
      <c r="B82" s="236" t="s">
        <v>137</v>
      </c>
      <c r="C82" s="50" t="s">
        <v>138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3">
        <f t="shared" ref="N82:N87" si="8">SUM(D82:M82)</f>
        <v>0</v>
      </c>
      <c r="O82" s="72">
        <v>0</v>
      </c>
    </row>
    <row r="83" spans="1:16">
      <c r="A83" s="237" t="s">
        <v>22</v>
      </c>
      <c r="B83" s="236" t="s">
        <v>139</v>
      </c>
      <c r="C83" s="48" t="s">
        <v>140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2">
        <v>0</v>
      </c>
      <c r="M83" s="72">
        <v>0</v>
      </c>
      <c r="N83" s="73">
        <f t="shared" si="8"/>
        <v>0</v>
      </c>
      <c r="O83" s="72">
        <v>0</v>
      </c>
    </row>
    <row r="84" spans="1:16">
      <c r="A84" s="237" t="s">
        <v>22</v>
      </c>
      <c r="B84" s="236" t="s">
        <v>141</v>
      </c>
      <c r="C84" s="48" t="s">
        <v>142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72">
        <v>0</v>
      </c>
      <c r="N84" s="73">
        <f t="shared" si="8"/>
        <v>0</v>
      </c>
      <c r="O84" s="72">
        <v>0</v>
      </c>
    </row>
    <row r="85" spans="1:16" ht="12.2" customHeight="1">
      <c r="A85" s="237" t="s">
        <v>29</v>
      </c>
      <c r="B85" s="236" t="s">
        <v>143</v>
      </c>
      <c r="C85" s="48" t="s">
        <v>144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73">
        <f t="shared" si="8"/>
        <v>0</v>
      </c>
      <c r="O85" s="72">
        <v>0</v>
      </c>
    </row>
    <row r="86" spans="1:16">
      <c r="A86" s="237" t="s">
        <v>22</v>
      </c>
      <c r="B86" s="236" t="s">
        <v>145</v>
      </c>
      <c r="C86" s="48" t="s">
        <v>146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3">
        <f t="shared" si="8"/>
        <v>0</v>
      </c>
      <c r="O86" s="72">
        <v>0</v>
      </c>
    </row>
    <row r="87" spans="1:16" s="79" customFormat="1" ht="24" customHeight="1">
      <c r="A87" s="235" t="s">
        <v>147</v>
      </c>
      <c r="B87" s="236"/>
      <c r="C87" s="56" t="s">
        <v>148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8">
        <f t="shared" si="8"/>
        <v>0</v>
      </c>
      <c r="O87" s="77">
        <v>0</v>
      </c>
      <c r="P87" s="231" t="str">
        <f>IF(O87*(-1)&lt;=N87,"ok","ILV Betrag zu hoch!!")</f>
        <v>ok</v>
      </c>
    </row>
    <row r="88" spans="1:16" ht="24" customHeight="1">
      <c r="A88" s="235" t="s">
        <v>149</v>
      </c>
      <c r="B88" s="236"/>
      <c r="C88" s="49"/>
      <c r="D88" s="74"/>
      <c r="E88" s="46"/>
      <c r="F88" s="46"/>
      <c r="G88" s="46"/>
      <c r="H88" s="46"/>
      <c r="I88" s="46"/>
      <c r="J88" s="46"/>
      <c r="K88" s="46"/>
      <c r="L88" s="46"/>
      <c r="M88" s="46"/>
      <c r="N88" s="75"/>
      <c r="O88" s="76"/>
    </row>
    <row r="89" spans="1:16">
      <c r="A89" s="237" t="s">
        <v>29</v>
      </c>
      <c r="B89" s="236" t="s">
        <v>150</v>
      </c>
      <c r="C89" s="52" t="s">
        <v>151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73">
        <f t="shared" ref="N89:N97" si="9">SUM(D89:M89)</f>
        <v>0</v>
      </c>
      <c r="O89" s="72">
        <v>0</v>
      </c>
      <c r="P89" s="231" t="str">
        <f t="shared" ref="P89:P94" si="10">IF(O89*(-1)&lt;=N89,"ok","ILV Betrag zu hoch!!")</f>
        <v>ok</v>
      </c>
    </row>
    <row r="90" spans="1:16">
      <c r="A90" s="237" t="s">
        <v>17</v>
      </c>
      <c r="B90" s="236" t="s">
        <v>152</v>
      </c>
      <c r="C90" s="52" t="s">
        <v>153</v>
      </c>
      <c r="D90" s="72">
        <v>0</v>
      </c>
      <c r="E90" s="72">
        <v>0</v>
      </c>
      <c r="F90" s="72">
        <v>0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0</v>
      </c>
      <c r="N90" s="73">
        <f t="shared" si="9"/>
        <v>0</v>
      </c>
      <c r="O90" s="72">
        <v>0</v>
      </c>
      <c r="P90" s="231" t="str">
        <f t="shared" si="10"/>
        <v>ok</v>
      </c>
    </row>
    <row r="91" spans="1:16">
      <c r="A91" s="237" t="s">
        <v>22</v>
      </c>
      <c r="B91" s="236" t="s">
        <v>154</v>
      </c>
      <c r="C91" s="52" t="s">
        <v>155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73">
        <f t="shared" si="9"/>
        <v>0</v>
      </c>
      <c r="O91" s="72">
        <v>0</v>
      </c>
      <c r="P91" s="231" t="str">
        <f t="shared" si="10"/>
        <v>ok</v>
      </c>
    </row>
    <row r="92" spans="1:16">
      <c r="A92" s="237" t="s">
        <v>22</v>
      </c>
      <c r="B92" s="236" t="s">
        <v>156</v>
      </c>
      <c r="C92" s="52" t="s">
        <v>157</v>
      </c>
      <c r="D92" s="72">
        <v>0</v>
      </c>
      <c r="E92" s="72">
        <v>0</v>
      </c>
      <c r="F92" s="72">
        <v>0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2">
        <v>0</v>
      </c>
      <c r="M92" s="72">
        <v>0</v>
      </c>
      <c r="N92" s="73">
        <f t="shared" si="9"/>
        <v>0</v>
      </c>
      <c r="O92" s="72">
        <v>0</v>
      </c>
      <c r="P92" s="231" t="str">
        <f t="shared" si="10"/>
        <v>ok</v>
      </c>
    </row>
    <row r="93" spans="1:16">
      <c r="A93" s="237" t="s">
        <v>29</v>
      </c>
      <c r="B93" s="236" t="s">
        <v>158</v>
      </c>
      <c r="C93" s="52" t="s">
        <v>159</v>
      </c>
      <c r="D93" s="72">
        <v>0</v>
      </c>
      <c r="E93" s="72">
        <v>0</v>
      </c>
      <c r="F93" s="72">
        <v>0</v>
      </c>
      <c r="G93" s="72">
        <v>0</v>
      </c>
      <c r="H93" s="72">
        <v>0</v>
      </c>
      <c r="I93" s="72">
        <v>0</v>
      </c>
      <c r="J93" s="72">
        <v>0</v>
      </c>
      <c r="K93" s="72">
        <v>0</v>
      </c>
      <c r="L93" s="72">
        <v>0</v>
      </c>
      <c r="M93" s="72">
        <v>0</v>
      </c>
      <c r="N93" s="73">
        <f t="shared" si="9"/>
        <v>0</v>
      </c>
      <c r="O93" s="72">
        <v>0</v>
      </c>
      <c r="P93" s="231" t="str">
        <f t="shared" si="10"/>
        <v>ok</v>
      </c>
    </row>
    <row r="94" spans="1:16">
      <c r="A94" s="237" t="s">
        <v>29</v>
      </c>
      <c r="B94" s="243" t="s">
        <v>160</v>
      </c>
      <c r="C94" s="52" t="s">
        <v>161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3">
        <f t="shared" si="9"/>
        <v>0</v>
      </c>
      <c r="O94" s="72">
        <v>0</v>
      </c>
      <c r="P94" s="231" t="str">
        <f t="shared" si="10"/>
        <v>ok</v>
      </c>
    </row>
    <row r="95" spans="1:16">
      <c r="A95" s="237" t="s">
        <v>19</v>
      </c>
      <c r="B95" s="236" t="s">
        <v>162</v>
      </c>
      <c r="C95" s="52" t="s">
        <v>163</v>
      </c>
      <c r="D95" s="72">
        <v>0</v>
      </c>
      <c r="E95" s="72">
        <v>0</v>
      </c>
      <c r="F95" s="72">
        <v>0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2">
        <v>0</v>
      </c>
      <c r="M95" s="72">
        <v>0</v>
      </c>
      <c r="N95" s="73">
        <f t="shared" si="9"/>
        <v>0</v>
      </c>
      <c r="O95" s="72">
        <v>0</v>
      </c>
    </row>
    <row r="96" spans="1:16">
      <c r="A96" s="237" t="s">
        <v>17</v>
      </c>
      <c r="B96" s="236" t="s">
        <v>164</v>
      </c>
      <c r="C96" s="52" t="s">
        <v>165</v>
      </c>
      <c r="D96" s="72">
        <v>0</v>
      </c>
      <c r="E96" s="72">
        <v>0</v>
      </c>
      <c r="F96" s="72">
        <v>0</v>
      </c>
      <c r="G96" s="72">
        <v>0</v>
      </c>
      <c r="H96" s="72">
        <v>0</v>
      </c>
      <c r="I96" s="72">
        <v>0</v>
      </c>
      <c r="J96" s="72">
        <v>0</v>
      </c>
      <c r="K96" s="72">
        <v>0</v>
      </c>
      <c r="L96" s="72">
        <v>0</v>
      </c>
      <c r="M96" s="72">
        <v>0</v>
      </c>
      <c r="N96" s="73">
        <f t="shared" si="9"/>
        <v>0</v>
      </c>
      <c r="O96" s="72">
        <v>0</v>
      </c>
    </row>
    <row r="97" spans="1:16" ht="24">
      <c r="A97" s="237" t="s">
        <v>17</v>
      </c>
      <c r="B97" s="236" t="s">
        <v>166</v>
      </c>
      <c r="C97" s="52" t="s">
        <v>167</v>
      </c>
      <c r="D97" s="72">
        <v>0</v>
      </c>
      <c r="E97" s="72">
        <v>0</v>
      </c>
      <c r="F97" s="72">
        <v>0</v>
      </c>
      <c r="G97" s="72">
        <v>0</v>
      </c>
      <c r="H97" s="72">
        <v>0</v>
      </c>
      <c r="I97" s="72">
        <v>0</v>
      </c>
      <c r="J97" s="72">
        <v>0</v>
      </c>
      <c r="K97" s="72">
        <v>0</v>
      </c>
      <c r="L97" s="72">
        <v>0</v>
      </c>
      <c r="M97" s="72">
        <v>0</v>
      </c>
      <c r="N97" s="73">
        <f t="shared" si="9"/>
        <v>0</v>
      </c>
      <c r="O97" s="72">
        <v>0</v>
      </c>
    </row>
    <row r="98" spans="1:16" s="84" customFormat="1" ht="37.5" customHeight="1">
      <c r="A98" s="274" t="s">
        <v>343</v>
      </c>
      <c r="B98" s="275"/>
      <c r="C98" s="54"/>
      <c r="D98" s="80"/>
      <c r="E98" s="81"/>
      <c r="F98" s="81"/>
      <c r="G98" s="36"/>
      <c r="H98" s="36"/>
      <c r="I98" s="81"/>
      <c r="J98" s="81"/>
      <c r="K98" s="81"/>
      <c r="L98" s="81"/>
      <c r="M98" s="81"/>
      <c r="N98" s="82"/>
      <c r="O98" s="83"/>
    </row>
    <row r="99" spans="1:16">
      <c r="A99" s="237" t="s">
        <v>22</v>
      </c>
      <c r="B99" s="236" t="s">
        <v>168</v>
      </c>
      <c r="C99" s="52" t="s">
        <v>169</v>
      </c>
      <c r="D99" s="72">
        <v>0</v>
      </c>
      <c r="E99" s="72">
        <v>0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3">
        <f>SUM(D99:M99)</f>
        <v>0</v>
      </c>
      <c r="O99" s="72">
        <v>0</v>
      </c>
    </row>
    <row r="100" spans="1:16">
      <c r="A100" s="237" t="s">
        <v>109</v>
      </c>
      <c r="B100" s="236" t="s">
        <v>170</v>
      </c>
      <c r="C100" s="52" t="s">
        <v>171</v>
      </c>
      <c r="D100" s="72">
        <v>0</v>
      </c>
      <c r="E100" s="72">
        <v>0</v>
      </c>
      <c r="F100" s="72">
        <v>0</v>
      </c>
      <c r="G100" s="72">
        <v>0</v>
      </c>
      <c r="H100" s="72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3">
        <f>SUM(D100:M100)</f>
        <v>0</v>
      </c>
      <c r="O100" s="72">
        <v>0</v>
      </c>
    </row>
    <row r="101" spans="1:16">
      <c r="A101" s="237" t="s">
        <v>19</v>
      </c>
      <c r="B101" s="236" t="s">
        <v>172</v>
      </c>
      <c r="C101" s="52" t="s">
        <v>173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3">
        <f>SUM(D101:M101)</f>
        <v>0</v>
      </c>
      <c r="O101" s="72">
        <v>0</v>
      </c>
    </row>
    <row r="102" spans="1:16" ht="12.2" customHeight="1">
      <c r="A102" s="237"/>
      <c r="B102" s="236" t="s">
        <v>174</v>
      </c>
      <c r="C102" s="53" t="s">
        <v>175</v>
      </c>
      <c r="D102" s="72">
        <v>0</v>
      </c>
      <c r="E102" s="72">
        <v>0</v>
      </c>
      <c r="F102" s="72">
        <v>0</v>
      </c>
      <c r="G102" s="72">
        <v>0</v>
      </c>
      <c r="H102" s="72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0</v>
      </c>
      <c r="N102" s="73">
        <f>SUM(D102:M102)</f>
        <v>0</v>
      </c>
      <c r="O102" s="72">
        <v>0</v>
      </c>
    </row>
    <row r="103" spans="1:16" s="79" customFormat="1" ht="21.2" customHeight="1">
      <c r="A103" s="244" t="s">
        <v>176</v>
      </c>
      <c r="B103" s="236"/>
      <c r="C103" s="55"/>
      <c r="D103" s="85">
        <f>SUM(D11:D102)</f>
        <v>0</v>
      </c>
      <c r="E103" s="85">
        <f t="shared" ref="E103:O103" si="11">SUM(E11:E102)</f>
        <v>0</v>
      </c>
      <c r="F103" s="85">
        <f t="shared" si="11"/>
        <v>0</v>
      </c>
      <c r="G103" s="85">
        <f t="shared" si="11"/>
        <v>0</v>
      </c>
      <c r="H103" s="85">
        <f t="shared" si="11"/>
        <v>0</v>
      </c>
      <c r="I103" s="85">
        <f t="shared" si="11"/>
        <v>0</v>
      </c>
      <c r="J103" s="85">
        <f t="shared" si="11"/>
        <v>0</v>
      </c>
      <c r="K103" s="85">
        <f t="shared" si="11"/>
        <v>0</v>
      </c>
      <c r="L103" s="85">
        <f t="shared" si="11"/>
        <v>0</v>
      </c>
      <c r="M103" s="85">
        <f t="shared" si="11"/>
        <v>0</v>
      </c>
      <c r="N103" s="85">
        <f t="shared" si="11"/>
        <v>0</v>
      </c>
      <c r="O103" s="85">
        <f t="shared" si="11"/>
        <v>0</v>
      </c>
    </row>
    <row r="104" spans="1:16" s="91" customFormat="1" ht="20.25" customHeight="1">
      <c r="A104" s="197" t="s">
        <v>177</v>
      </c>
      <c r="B104" s="88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0"/>
      <c r="P104" s="232"/>
    </row>
    <row r="105" spans="1:16" hidden="1"/>
    <row r="106" spans="1:16" hidden="1"/>
    <row r="107" spans="1:16" hidden="1"/>
    <row r="108" spans="1:16" hidden="1"/>
    <row r="109" spans="1:16" hidden="1"/>
    <row r="110" spans="1:16" hidden="1"/>
    <row r="111" spans="1:16" hidden="1"/>
    <row r="112" spans="1:16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/>
    <row r="144"/>
    <row r="145"/>
    <row r="146"/>
    <row r="147"/>
  </sheetData>
  <mergeCells count="20">
    <mergeCell ref="P8:P9"/>
    <mergeCell ref="N5:N8"/>
    <mergeCell ref="O5:O8"/>
    <mergeCell ref="A1:O1"/>
    <mergeCell ref="I7:I8"/>
    <mergeCell ref="J7:J8"/>
    <mergeCell ref="K7:K8"/>
    <mergeCell ref="L7:L8"/>
    <mergeCell ref="E7:E8"/>
    <mergeCell ref="F7:F8"/>
    <mergeCell ref="A98:B98"/>
    <mergeCell ref="I3:J4"/>
    <mergeCell ref="D6:K6"/>
    <mergeCell ref="M7:M8"/>
    <mergeCell ref="L6:M6"/>
    <mergeCell ref="D5:M5"/>
    <mergeCell ref="C5:C9"/>
    <mergeCell ref="D7:D8"/>
    <mergeCell ref="G7:G8"/>
    <mergeCell ref="H7:H8"/>
  </mergeCells>
  <phoneticPr fontId="1" type="noConversion"/>
  <conditionalFormatting sqref="I3">
    <cfRule type="cellIs" dxfId="0" priority="1" stopIfTrue="1" operator="equal">
      <formula>"$K$7=0"</formula>
    </cfRule>
  </conditionalFormatting>
  <dataValidations count="2">
    <dataValidation type="textLength" operator="equal" allowBlank="1" showInputMessage="1" showErrorMessage="1" errorTitle="Hochschulnummer nicht korrekt!" error="Bitte geben Sie die Hochschulnummer 5-stellig ein!" sqref="H3">
      <formula1>5</formula1>
    </dataValidation>
    <dataValidation type="whole" allowBlank="1" showInputMessage="1" showErrorMessage="1" errorTitle="Ganze Zahl" error="Bitte nur ganze Zahlen eingeben!!" sqref="D11:O25 D27:O103 D26:Q26">
      <formula1>-100000000000000</formula1>
      <formula2>10000000000000000</formula2>
    </dataValidation>
  </dataValidations>
  <printOptions horizontalCentered="1"/>
  <pageMargins left="0.39370078740157483" right="0.39370078740157483" top="0.62992125984251968" bottom="0.31496062992125984" header="0.51181102362204722" footer="0.31496062992125984"/>
  <pageSetup paperSize="9" scale="54" fitToHeight="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E64"/>
  <sheetViews>
    <sheetView showGridLines="0" workbookViewId="0">
      <selection activeCell="A2" sqref="A2:I2"/>
    </sheetView>
  </sheetViews>
  <sheetFormatPr baseColWidth="10" defaultColWidth="0" defaultRowHeight="15" zeroHeight="1"/>
  <cols>
    <col min="1" max="1" width="6.85546875" style="158" customWidth="1"/>
    <col min="2" max="2" width="64.7109375" style="159" customWidth="1"/>
    <col min="3" max="3" width="13.42578125" style="160" customWidth="1"/>
    <col min="4" max="4" width="29.7109375" style="161" customWidth="1"/>
    <col min="5" max="5" width="25.7109375" style="218" customWidth="1"/>
    <col min="6" max="16384" width="29.7109375" hidden="1"/>
  </cols>
  <sheetData>
    <row r="1" spans="1:5" ht="66.2" customHeight="1">
      <c r="A1" s="290" t="s">
        <v>329</v>
      </c>
      <c r="B1" s="291"/>
      <c r="C1" s="291"/>
      <c r="D1" s="292"/>
      <c r="E1" s="220"/>
    </row>
    <row r="2" spans="1:5">
      <c r="A2" s="154" t="s">
        <v>10</v>
      </c>
      <c r="B2" s="155"/>
      <c r="C2" s="168" t="s">
        <v>183</v>
      </c>
      <c r="D2" s="163">
        <v>2</v>
      </c>
    </row>
    <row r="3" spans="1:5">
      <c r="A3" s="156"/>
      <c r="B3" s="133"/>
      <c r="C3" s="169" t="s">
        <v>182</v>
      </c>
      <c r="D3" s="164">
        <f>'Ausgaben-A_kam.'!E3</f>
        <v>2020</v>
      </c>
    </row>
    <row r="4" spans="1:5">
      <c r="A4" s="157"/>
      <c r="B4" s="134"/>
      <c r="C4" s="170" t="s">
        <v>206</v>
      </c>
      <c r="D4" s="165">
        <f>'Ausgaben-A_kam.'!F3</f>
        <v>0</v>
      </c>
    </row>
    <row r="5" spans="1:5" ht="20.25">
      <c r="A5" s="157"/>
      <c r="B5" s="134"/>
      <c r="C5" s="170" t="s">
        <v>185</v>
      </c>
      <c r="D5" s="166">
        <f>'Ausgaben-A_kam.'!G3</f>
        <v>0</v>
      </c>
      <c r="E5" s="221"/>
    </row>
    <row r="6" spans="1:5">
      <c r="A6" s="171"/>
      <c r="B6" s="172"/>
      <c r="C6" s="173" t="s">
        <v>207</v>
      </c>
      <c r="D6" s="167">
        <f>'Ausgaben-A_kam.'!H3</f>
        <v>0</v>
      </c>
    </row>
    <row r="7" spans="1:5" ht="37.5" customHeight="1">
      <c r="A7" s="152" t="s">
        <v>316</v>
      </c>
      <c r="B7" s="130"/>
      <c r="C7" s="131"/>
      <c r="D7" s="132"/>
    </row>
    <row r="8" spans="1:5" ht="27" customHeight="1">
      <c r="A8" s="174" t="s">
        <v>188</v>
      </c>
      <c r="B8" s="135" t="s">
        <v>189</v>
      </c>
      <c r="C8" s="136" t="s">
        <v>219</v>
      </c>
      <c r="D8" s="137" t="s">
        <v>190</v>
      </c>
      <c r="E8" s="214" t="s">
        <v>347</v>
      </c>
    </row>
    <row r="9" spans="1:5" ht="27" customHeight="1">
      <c r="A9" s="138"/>
      <c r="B9" s="139" t="s">
        <v>245</v>
      </c>
      <c r="C9" s="176">
        <v>101</v>
      </c>
      <c r="D9" s="137"/>
    </row>
    <row r="10" spans="1:5" ht="27" customHeight="1">
      <c r="A10" s="145" t="s">
        <v>191</v>
      </c>
      <c r="B10" s="140" t="s">
        <v>192</v>
      </c>
      <c r="C10" s="141"/>
      <c r="D10" s="153">
        <f>'Ausgaben-A_kam.'!D103</f>
        <v>0</v>
      </c>
    </row>
    <row r="11" spans="1:5" ht="27" customHeight="1">
      <c r="A11" s="145" t="s">
        <v>193</v>
      </c>
      <c r="B11" s="140" t="s">
        <v>194</v>
      </c>
      <c r="C11" s="141"/>
      <c r="D11" s="153">
        <f>'Ausgaben-A_kam.'!E103</f>
        <v>0</v>
      </c>
    </row>
    <row r="12" spans="1:5" ht="27" customHeight="1">
      <c r="A12" s="145" t="s">
        <v>195</v>
      </c>
      <c r="B12" s="140" t="s">
        <v>246</v>
      </c>
      <c r="C12" s="142"/>
      <c r="D12" s="153">
        <f>'Ausgaben-A_kam.'!F103</f>
        <v>0</v>
      </c>
    </row>
    <row r="13" spans="1:5" ht="27" customHeight="1">
      <c r="A13" s="145" t="s">
        <v>196</v>
      </c>
      <c r="B13" s="140" t="s">
        <v>197</v>
      </c>
      <c r="C13" s="141"/>
      <c r="D13" s="153">
        <f>'Ausgaben-A_kam.'!G103</f>
        <v>0</v>
      </c>
      <c r="E13" s="226"/>
    </row>
    <row r="14" spans="1:5" ht="27" customHeight="1">
      <c r="A14" s="145" t="s">
        <v>198</v>
      </c>
      <c r="B14" s="140" t="s">
        <v>199</v>
      </c>
      <c r="C14" s="141"/>
      <c r="D14" s="153">
        <f>'Ausgaben-A_kam.'!H103</f>
        <v>0</v>
      </c>
    </row>
    <row r="15" spans="1:5" ht="27" customHeight="1">
      <c r="A15" s="145" t="s">
        <v>200</v>
      </c>
      <c r="B15" s="140" t="s">
        <v>243</v>
      </c>
      <c r="C15" s="141"/>
      <c r="D15" s="153">
        <f>'Ausgaben-A_kam.'!I103</f>
        <v>0</v>
      </c>
    </row>
    <row r="16" spans="1:5" ht="27" customHeight="1">
      <c r="A16" s="145" t="s">
        <v>201</v>
      </c>
      <c r="B16" s="140" t="s">
        <v>236</v>
      </c>
      <c r="C16" s="141"/>
      <c r="D16" s="153">
        <f>'Ausgaben-A_kam.'!J103</f>
        <v>0</v>
      </c>
    </row>
    <row r="17" spans="1:5" ht="27" customHeight="1">
      <c r="A17" s="145"/>
      <c r="B17" s="143" t="s">
        <v>256</v>
      </c>
      <c r="C17" s="141"/>
      <c r="D17" s="148">
        <f>'Ausgaben-A_kam.'!K103</f>
        <v>0</v>
      </c>
      <c r="E17" s="215" t="str">
        <f>IF(SUM(D18:D21)-D17=0,"ok","Summe der SyF 151 bis 154 ist nicht gleich SyF 15!")</f>
        <v>ok</v>
      </c>
    </row>
    <row r="18" spans="1:5" ht="27" customHeight="1">
      <c r="A18" s="145" t="s">
        <v>202</v>
      </c>
      <c r="B18" s="144" t="s">
        <v>203</v>
      </c>
      <c r="C18" s="141" t="s">
        <v>247</v>
      </c>
      <c r="D18" s="149">
        <v>0</v>
      </c>
      <c r="E18" s="227"/>
    </row>
    <row r="19" spans="1:5" ht="27" customHeight="1">
      <c r="A19" s="145" t="s">
        <v>204</v>
      </c>
      <c r="B19" s="144" t="s">
        <v>205</v>
      </c>
      <c r="C19" s="141" t="s">
        <v>248</v>
      </c>
      <c r="D19" s="149">
        <v>0</v>
      </c>
      <c r="E19" s="227"/>
    </row>
    <row r="20" spans="1:5" ht="27" customHeight="1">
      <c r="A20" s="145">
        <v>10</v>
      </c>
      <c r="B20" s="144" t="s">
        <v>249</v>
      </c>
      <c r="C20" s="141" t="s">
        <v>250</v>
      </c>
      <c r="D20" s="149">
        <v>0</v>
      </c>
      <c r="E20" s="227"/>
    </row>
    <row r="21" spans="1:5" ht="27" customHeight="1">
      <c r="A21" s="145">
        <v>11</v>
      </c>
      <c r="B21" s="144" t="s">
        <v>251</v>
      </c>
      <c r="C21" s="141" t="s">
        <v>252</v>
      </c>
      <c r="D21" s="149">
        <v>0</v>
      </c>
      <c r="E21" s="227"/>
    </row>
    <row r="22" spans="1:5" ht="27" customHeight="1">
      <c r="A22" s="145"/>
      <c r="B22" s="139" t="s">
        <v>253</v>
      </c>
      <c r="C22" s="141" t="s">
        <v>254</v>
      </c>
      <c r="D22" s="150"/>
      <c r="E22" s="227"/>
    </row>
    <row r="23" spans="1:5" ht="27" customHeight="1">
      <c r="A23" s="145">
        <v>12</v>
      </c>
      <c r="B23" s="143" t="s">
        <v>244</v>
      </c>
      <c r="C23" s="141"/>
      <c r="D23" s="153">
        <f>'Ausgaben-A_kam.'!L103</f>
        <v>0</v>
      </c>
      <c r="E23" s="227"/>
    </row>
    <row r="24" spans="1:5" ht="27" customHeight="1">
      <c r="A24" s="145">
        <v>13</v>
      </c>
      <c r="B24" s="140" t="s">
        <v>239</v>
      </c>
      <c r="C24" s="141"/>
      <c r="D24" s="153">
        <f>'Ausgaben-A_kam.'!M103</f>
        <v>0</v>
      </c>
      <c r="E24" s="227"/>
    </row>
    <row r="25" spans="1:5" ht="27" customHeight="1">
      <c r="A25" s="145">
        <v>14</v>
      </c>
      <c r="B25" s="143" t="s">
        <v>340</v>
      </c>
      <c r="C25" s="141"/>
      <c r="D25" s="175">
        <f>SUM(D10:D24)-D17</f>
        <v>0</v>
      </c>
    </row>
    <row r="26" spans="1:5" ht="27" customHeight="1">
      <c r="A26" s="145"/>
      <c r="B26" s="146" t="s">
        <v>362</v>
      </c>
      <c r="C26" s="141"/>
      <c r="D26" s="153"/>
      <c r="E26" s="228"/>
    </row>
    <row r="27" spans="1:5" ht="27" customHeight="1">
      <c r="A27" s="145">
        <v>15</v>
      </c>
      <c r="B27" s="143" t="s">
        <v>339</v>
      </c>
      <c r="C27" s="141" t="s">
        <v>255</v>
      </c>
      <c r="D27" s="149">
        <v>0</v>
      </c>
      <c r="E27" s="227"/>
    </row>
    <row r="28" spans="1:5" ht="27" customHeight="1">
      <c r="A28" s="145">
        <v>16</v>
      </c>
      <c r="B28" s="140" t="s">
        <v>361</v>
      </c>
      <c r="C28" s="141" t="s">
        <v>341</v>
      </c>
      <c r="D28" s="149">
        <v>0</v>
      </c>
      <c r="E28" s="227"/>
    </row>
    <row r="29" spans="1:5" ht="64.5" customHeight="1">
      <c r="A29" s="293" t="s">
        <v>257</v>
      </c>
      <c r="B29" s="294"/>
      <c r="C29" s="131"/>
      <c r="D29" s="132"/>
      <c r="E29" s="227"/>
    </row>
    <row r="30" spans="1:5" ht="27" customHeight="1">
      <c r="A30" s="174" t="s">
        <v>208</v>
      </c>
      <c r="B30" s="135" t="s">
        <v>189</v>
      </c>
      <c r="C30" s="136"/>
      <c r="D30" s="137" t="s">
        <v>190</v>
      </c>
      <c r="E30" s="227"/>
    </row>
    <row r="31" spans="1:5" ht="27" customHeight="1">
      <c r="A31" s="145">
        <v>17</v>
      </c>
      <c r="B31" s="147" t="s">
        <v>258</v>
      </c>
      <c r="C31" s="141" t="s">
        <v>259</v>
      </c>
      <c r="D31" s="149">
        <v>0</v>
      </c>
      <c r="E31" s="227"/>
    </row>
    <row r="32" spans="1:5" ht="27" customHeight="1">
      <c r="A32" s="145">
        <v>18</v>
      </c>
      <c r="B32" s="147" t="s">
        <v>260</v>
      </c>
      <c r="C32" s="141" t="s">
        <v>261</v>
      </c>
      <c r="D32" s="149">
        <v>0</v>
      </c>
      <c r="E32" s="227"/>
    </row>
    <row r="33" spans="1:5" ht="27" customHeight="1">
      <c r="A33" s="145">
        <v>19</v>
      </c>
      <c r="B33" s="147" t="s">
        <v>262</v>
      </c>
      <c r="C33" s="141" t="s">
        <v>263</v>
      </c>
      <c r="D33" s="149">
        <v>0</v>
      </c>
      <c r="E33" s="227"/>
    </row>
    <row r="34" spans="1:5" ht="27" customHeight="1">
      <c r="A34" s="145">
        <v>20</v>
      </c>
      <c r="B34" s="147" t="s">
        <v>264</v>
      </c>
      <c r="C34" s="141" t="s">
        <v>265</v>
      </c>
      <c r="D34" s="149">
        <v>0</v>
      </c>
      <c r="E34" s="227"/>
    </row>
    <row r="35" spans="1:5" ht="27" customHeight="1">
      <c r="A35" s="145">
        <v>21</v>
      </c>
      <c r="B35" s="147" t="s">
        <v>266</v>
      </c>
      <c r="C35" s="141" t="s">
        <v>267</v>
      </c>
      <c r="D35" s="149">
        <v>0</v>
      </c>
      <c r="E35" s="227"/>
    </row>
    <row r="36" spans="1:5" ht="27" customHeight="1">
      <c r="A36" s="145">
        <v>22</v>
      </c>
      <c r="B36" s="140" t="s">
        <v>342</v>
      </c>
      <c r="C36" s="141"/>
      <c r="D36" s="175">
        <f>SUM(D31:D35)</f>
        <v>0</v>
      </c>
      <c r="E36" s="215" t="str">
        <f>IF(D25-D36=0,"ok","Summe der SyF 811 bis 815 ist nicht gleich SyF 101!")</f>
        <v>ok</v>
      </c>
    </row>
    <row r="37" spans="1:5" hidden="1">
      <c r="A37" s="183"/>
      <c r="B37" s="184"/>
      <c r="C37" s="185"/>
      <c r="D37" s="186"/>
    </row>
    <row r="38" spans="1:5" hidden="1"/>
    <row r="39" spans="1:5" hidden="1"/>
    <row r="40" spans="1:5" hidden="1"/>
    <row r="41" spans="1:5" ht="18" hidden="1">
      <c r="E41" s="225"/>
    </row>
    <row r="42" spans="1:5" hidden="1"/>
    <row r="43" spans="1:5" hidden="1"/>
    <row r="44" spans="1:5" hidden="1"/>
    <row r="45" spans="1:5" hidden="1"/>
    <row r="46" spans="1:5" hidden="1"/>
    <row r="47" spans="1:5" hidden="1"/>
    <row r="48" spans="1:5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</sheetData>
  <mergeCells count="2">
    <mergeCell ref="A1:D1"/>
    <mergeCell ref="A29:B29"/>
  </mergeCells>
  <phoneticPr fontId="1" type="noConversion"/>
  <dataValidations count="2">
    <dataValidation type="whole" allowBlank="1" showInputMessage="1" showErrorMessage="1" errorTitle="Ganze Zahl" error="Bitte nur positive ganze Zahlen eingeben!!" sqref="D31:D36 D18:D21">
      <formula1>0</formula1>
      <formula2>100000000000</formula2>
    </dataValidation>
    <dataValidation type="whole" allowBlank="1" showInputMessage="1" showErrorMessage="1" errorTitle="Ganze Zahl" error="Bitte nur ganze Zahlen eingeben!!" sqref="D22:D29 D10:D17">
      <formula1>-100000000000</formula1>
      <formula2>100000000000</formula2>
    </dataValidation>
  </dataValidations>
  <pageMargins left="0.98425196850393704" right="0.59055118110236227" top="0.78740157480314965" bottom="0.59055118110236227" header="0.51181102362204722" footer="0.51181102362204722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Q111"/>
  <sheetViews>
    <sheetView workbookViewId="0">
      <pane xSplit="3" ySplit="9" topLeftCell="D79" activePane="bottomRight" state="frozen"/>
      <selection activeCell="A2" sqref="A2:I2"/>
      <selection pane="topRight" activeCell="A2" sqref="A2:I2"/>
      <selection pane="bottomLeft" activeCell="A2" sqref="A2:I2"/>
      <selection pane="bottomRight" activeCell="A2" sqref="A2:I2"/>
    </sheetView>
  </sheetViews>
  <sheetFormatPr baseColWidth="10" defaultColWidth="0.140625" defaultRowHeight="12.75" zeroHeight="1"/>
  <cols>
    <col min="1" max="1" width="4.7109375" style="191" customWidth="1"/>
    <col min="2" max="2" width="53.7109375" style="121" customWidth="1"/>
    <col min="3" max="3" width="5.28515625" style="121" customWidth="1"/>
    <col min="4" max="9" width="14.42578125" style="121" customWidth="1"/>
    <col min="10" max="10" width="14.42578125" style="122" customWidth="1"/>
    <col min="11" max="255" width="0" hidden="1" customWidth="1"/>
  </cols>
  <sheetData>
    <row r="1" spans="1:10" ht="66.2" customHeight="1">
      <c r="A1" s="290" t="s">
        <v>326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0" ht="12.75" customHeight="1">
      <c r="A2" s="198" t="s">
        <v>10</v>
      </c>
      <c r="B2" s="63"/>
      <c r="C2" s="64"/>
      <c r="D2" s="59" t="s">
        <v>183</v>
      </c>
      <c r="E2" s="59" t="s">
        <v>182</v>
      </c>
      <c r="F2" s="59" t="s">
        <v>206</v>
      </c>
      <c r="G2" s="59" t="s">
        <v>185</v>
      </c>
      <c r="H2" s="59" t="s">
        <v>207</v>
      </c>
      <c r="I2" s="59"/>
      <c r="J2" s="44"/>
    </row>
    <row r="3" spans="1:10" ht="15" customHeight="1">
      <c r="A3" s="199"/>
      <c r="B3" s="63"/>
      <c r="C3" s="65"/>
      <c r="D3" s="57">
        <v>3</v>
      </c>
      <c r="E3" s="58">
        <f>'Ausgaben-A_kam.'!E3</f>
        <v>2020</v>
      </c>
      <c r="F3" s="109">
        <f>'Ausgaben-A_kam.'!F3</f>
        <v>0</v>
      </c>
      <c r="G3" s="109">
        <f>'Ausgaben-A_kam.'!G3</f>
        <v>0</v>
      </c>
      <c r="H3" s="110">
        <f>'Ausgaben-A_kam.'!H3</f>
        <v>0</v>
      </c>
      <c r="I3" s="247"/>
      <c r="J3" s="44" t="s">
        <v>12</v>
      </c>
    </row>
    <row r="4" spans="1:10" ht="12.2" customHeight="1">
      <c r="A4" s="200"/>
      <c r="B4" s="67"/>
      <c r="C4" s="66"/>
      <c r="D4" s="68"/>
      <c r="E4" s="68"/>
      <c r="F4" s="68"/>
      <c r="G4" s="68"/>
      <c r="H4" s="64"/>
      <c r="I4" s="64"/>
      <c r="J4" s="44"/>
    </row>
    <row r="5" spans="1:10" ht="12.75" customHeight="1">
      <c r="A5" s="201"/>
      <c r="B5" s="187"/>
      <c r="C5" s="301" t="s">
        <v>234</v>
      </c>
      <c r="D5" s="302" t="s">
        <v>274</v>
      </c>
      <c r="E5" s="303"/>
      <c r="F5" s="303"/>
      <c r="G5" s="303"/>
      <c r="H5" s="303"/>
      <c r="I5" s="303"/>
      <c r="J5" s="304"/>
    </row>
    <row r="6" spans="1:10" ht="12.75" customHeight="1">
      <c r="A6" s="202" t="s">
        <v>15</v>
      </c>
      <c r="B6" s="92"/>
      <c r="C6" s="287"/>
      <c r="D6" s="295" t="s">
        <v>187</v>
      </c>
      <c r="E6" s="298" t="s">
        <v>268</v>
      </c>
      <c r="F6" s="298" t="s">
        <v>269</v>
      </c>
      <c r="G6" s="305"/>
      <c r="H6" s="295" t="s">
        <v>270</v>
      </c>
      <c r="I6" s="295" t="s">
        <v>364</v>
      </c>
      <c r="J6" s="295" t="s">
        <v>273</v>
      </c>
    </row>
    <row r="7" spans="1:10" ht="15.75" customHeight="1">
      <c r="A7" s="203"/>
      <c r="B7" s="92" t="s">
        <v>16</v>
      </c>
      <c r="C7" s="287"/>
      <c r="D7" s="296"/>
      <c r="E7" s="299"/>
      <c r="F7" s="300"/>
      <c r="G7" s="306"/>
      <c r="H7" s="296"/>
      <c r="I7" s="296"/>
      <c r="J7" s="296"/>
    </row>
    <row r="8" spans="1:10" ht="63" customHeight="1">
      <c r="A8" s="203"/>
      <c r="B8" s="92"/>
      <c r="C8" s="287"/>
      <c r="D8" s="297"/>
      <c r="E8" s="300"/>
      <c r="F8" s="119" t="s">
        <v>271</v>
      </c>
      <c r="G8" s="120" t="s">
        <v>272</v>
      </c>
      <c r="H8" s="297"/>
      <c r="I8" s="297"/>
      <c r="J8" s="297"/>
    </row>
    <row r="9" spans="1:10" ht="13.7" customHeight="1">
      <c r="A9" s="204"/>
      <c r="B9" s="111"/>
      <c r="C9" s="283"/>
      <c r="D9" s="123">
        <v>21</v>
      </c>
      <c r="E9" s="124">
        <v>22</v>
      </c>
      <c r="F9" s="125">
        <v>23</v>
      </c>
      <c r="G9" s="126">
        <v>24</v>
      </c>
      <c r="H9" s="123">
        <v>25</v>
      </c>
      <c r="I9" s="123">
        <v>27</v>
      </c>
      <c r="J9" s="123"/>
    </row>
    <row r="10" spans="1:10" ht="25.5" customHeight="1">
      <c r="A10" s="235" t="s">
        <v>350</v>
      </c>
      <c r="B10" s="236"/>
      <c r="C10" s="112"/>
      <c r="D10" s="93"/>
      <c r="E10" s="94"/>
      <c r="F10" s="95"/>
      <c r="G10" s="96"/>
      <c r="H10" s="96"/>
      <c r="I10" s="96"/>
      <c r="J10" s="97"/>
    </row>
    <row r="11" spans="1:10" ht="12.2" customHeight="1">
      <c r="A11" s="237" t="s">
        <v>17</v>
      </c>
      <c r="B11" s="236" t="s">
        <v>351</v>
      </c>
      <c r="C11" s="103" t="s">
        <v>18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211">
        <f t="shared" ref="J11:J25" si="0">SUM(D11:I11)</f>
        <v>0</v>
      </c>
    </row>
    <row r="12" spans="1:10" ht="12.2" customHeight="1">
      <c r="A12" s="237" t="s">
        <v>19</v>
      </c>
      <c r="B12" s="236" t="s">
        <v>20</v>
      </c>
      <c r="C12" s="98" t="s">
        <v>21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211">
        <f t="shared" si="0"/>
        <v>0</v>
      </c>
    </row>
    <row r="13" spans="1:10" ht="12.2" customHeight="1">
      <c r="A13" s="237" t="s">
        <v>22</v>
      </c>
      <c r="B13" s="236" t="s">
        <v>23</v>
      </c>
      <c r="C13" s="98" t="s">
        <v>24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211">
        <f t="shared" si="0"/>
        <v>0</v>
      </c>
    </row>
    <row r="14" spans="1:10" ht="12.2" customHeight="1">
      <c r="A14" s="237" t="s">
        <v>22</v>
      </c>
      <c r="B14" s="236" t="s">
        <v>25</v>
      </c>
      <c r="C14" s="98" t="s">
        <v>26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211">
        <f t="shared" si="0"/>
        <v>0</v>
      </c>
    </row>
    <row r="15" spans="1:10" ht="12.2" customHeight="1">
      <c r="A15" s="237" t="s">
        <v>22</v>
      </c>
      <c r="B15" s="236" t="s">
        <v>27</v>
      </c>
      <c r="C15" s="98" t="s">
        <v>28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211">
        <f t="shared" si="0"/>
        <v>0</v>
      </c>
    </row>
    <row r="16" spans="1:10" ht="12.2" customHeight="1">
      <c r="A16" s="237" t="s">
        <v>29</v>
      </c>
      <c r="B16" s="249" t="s">
        <v>382</v>
      </c>
      <c r="C16" s="98" t="s">
        <v>30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211">
        <f t="shared" si="0"/>
        <v>0</v>
      </c>
    </row>
    <row r="17" spans="1:17" ht="24" customHeight="1">
      <c r="A17" s="237" t="s">
        <v>22</v>
      </c>
      <c r="B17" s="236" t="s">
        <v>31</v>
      </c>
      <c r="C17" s="98" t="s">
        <v>32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211">
        <f t="shared" si="0"/>
        <v>0</v>
      </c>
    </row>
    <row r="18" spans="1:17" ht="12.2" customHeight="1">
      <c r="A18" s="237" t="s">
        <v>29</v>
      </c>
      <c r="B18" s="236" t="s">
        <v>33</v>
      </c>
      <c r="C18" s="98" t="s">
        <v>34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211">
        <f t="shared" si="0"/>
        <v>0</v>
      </c>
    </row>
    <row r="19" spans="1:17" ht="12.2" customHeight="1">
      <c r="A19" s="237" t="s">
        <v>29</v>
      </c>
      <c r="B19" s="236" t="s">
        <v>35</v>
      </c>
      <c r="C19" s="98" t="s">
        <v>36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211">
        <f t="shared" si="0"/>
        <v>0</v>
      </c>
    </row>
    <row r="20" spans="1:17" ht="12.2" customHeight="1">
      <c r="A20" s="237" t="s">
        <v>19</v>
      </c>
      <c r="B20" s="236" t="s">
        <v>37</v>
      </c>
      <c r="C20" s="98" t="s">
        <v>38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211">
        <f t="shared" si="0"/>
        <v>0</v>
      </c>
    </row>
    <row r="21" spans="1:17" ht="12.2" customHeight="1">
      <c r="A21" s="237" t="s">
        <v>22</v>
      </c>
      <c r="B21" s="236" t="s">
        <v>39</v>
      </c>
      <c r="C21" s="98" t="s">
        <v>40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211">
        <f t="shared" si="0"/>
        <v>0</v>
      </c>
    </row>
    <row r="22" spans="1:17" ht="12.2" customHeight="1">
      <c r="A22" s="237" t="s">
        <v>22</v>
      </c>
      <c r="B22" s="236" t="s">
        <v>41</v>
      </c>
      <c r="C22" s="98" t="s">
        <v>42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211">
        <f t="shared" si="0"/>
        <v>0</v>
      </c>
    </row>
    <row r="23" spans="1:17" ht="12.2" customHeight="1">
      <c r="A23" s="237" t="s">
        <v>17</v>
      </c>
      <c r="B23" s="249" t="s">
        <v>380</v>
      </c>
      <c r="C23" s="98" t="s">
        <v>43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211">
        <f t="shared" si="0"/>
        <v>0</v>
      </c>
    </row>
    <row r="24" spans="1:17" ht="12.2" customHeight="1">
      <c r="A24" s="237" t="s">
        <v>19</v>
      </c>
      <c r="B24" s="236" t="s">
        <v>44</v>
      </c>
      <c r="C24" s="98" t="s">
        <v>45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211">
        <f t="shared" si="0"/>
        <v>0</v>
      </c>
    </row>
    <row r="25" spans="1:17" ht="12.2" customHeight="1">
      <c r="A25" s="237" t="s">
        <v>22</v>
      </c>
      <c r="B25" s="249" t="s">
        <v>381</v>
      </c>
      <c r="C25" s="234" t="s">
        <v>352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211">
        <f t="shared" si="0"/>
        <v>0</v>
      </c>
    </row>
    <row r="26" spans="1:17" s="71" customFormat="1" ht="12">
      <c r="A26" s="237" t="s">
        <v>29</v>
      </c>
      <c r="B26" s="250" t="s">
        <v>383</v>
      </c>
      <c r="C26" s="233" t="s">
        <v>379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3">
        <f t="shared" ref="P26" si="1">SUM(D26:O26)</f>
        <v>0</v>
      </c>
      <c r="Q26" s="72">
        <v>0</v>
      </c>
    </row>
    <row r="27" spans="1:17" ht="25.5" customHeight="1">
      <c r="A27" s="235" t="s">
        <v>48</v>
      </c>
      <c r="B27" s="236"/>
      <c r="C27" s="96"/>
      <c r="D27" s="93"/>
      <c r="E27" s="94"/>
      <c r="F27" s="95"/>
      <c r="G27" s="96"/>
      <c r="H27" s="96"/>
      <c r="I27" s="96"/>
      <c r="J27" s="100"/>
    </row>
    <row r="28" spans="1:17" ht="12.2" customHeight="1">
      <c r="A28" s="237" t="s">
        <v>22</v>
      </c>
      <c r="B28" s="236" t="s">
        <v>48</v>
      </c>
      <c r="C28" s="103" t="s">
        <v>49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211">
        <f>SUM(D28:I28)</f>
        <v>0</v>
      </c>
    </row>
    <row r="29" spans="1:17" ht="25.5" customHeight="1">
      <c r="A29" s="235" t="s">
        <v>50</v>
      </c>
      <c r="B29" s="236"/>
      <c r="C29" s="96"/>
      <c r="D29" s="93"/>
      <c r="E29" s="94"/>
      <c r="F29" s="95"/>
      <c r="G29" s="96"/>
      <c r="H29" s="96"/>
      <c r="I29" s="96"/>
      <c r="J29" s="100"/>
    </row>
    <row r="30" spans="1:17" ht="12.2" customHeight="1">
      <c r="A30" s="237" t="s">
        <v>17</v>
      </c>
      <c r="B30" s="238" t="s">
        <v>51</v>
      </c>
      <c r="C30" s="101" t="s">
        <v>52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211">
        <f t="shared" ref="J30:J40" si="2">SUM(D30:I30)</f>
        <v>0</v>
      </c>
    </row>
    <row r="31" spans="1:17" ht="35.450000000000003" customHeight="1">
      <c r="A31" s="239"/>
      <c r="B31" s="240" t="s">
        <v>53</v>
      </c>
      <c r="C31" s="98" t="s">
        <v>54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211">
        <f t="shared" si="2"/>
        <v>0</v>
      </c>
    </row>
    <row r="32" spans="1:17" ht="12.2" customHeight="1">
      <c r="A32" s="237" t="s">
        <v>22</v>
      </c>
      <c r="B32" s="249" t="s">
        <v>384</v>
      </c>
      <c r="C32" s="98" t="s">
        <v>55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211">
        <f t="shared" si="2"/>
        <v>0</v>
      </c>
    </row>
    <row r="33" spans="1:10" ht="12.2" customHeight="1">
      <c r="A33" s="237" t="s">
        <v>22</v>
      </c>
      <c r="B33" s="249" t="s">
        <v>385</v>
      </c>
      <c r="C33" s="98" t="s">
        <v>56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211">
        <f t="shared" si="2"/>
        <v>0</v>
      </c>
    </row>
    <row r="34" spans="1:10" ht="12.2" customHeight="1">
      <c r="A34" s="237" t="s">
        <v>22</v>
      </c>
      <c r="B34" s="236" t="s">
        <v>57</v>
      </c>
      <c r="C34" s="98" t="s">
        <v>58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211">
        <f t="shared" si="2"/>
        <v>0</v>
      </c>
    </row>
    <row r="35" spans="1:10" ht="12.2" customHeight="1">
      <c r="A35" s="237" t="s">
        <v>22</v>
      </c>
      <c r="B35" s="236" t="s">
        <v>59</v>
      </c>
      <c r="C35" s="98" t="s">
        <v>60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211">
        <f t="shared" si="2"/>
        <v>0</v>
      </c>
    </row>
    <row r="36" spans="1:10" ht="12.2" customHeight="1">
      <c r="A36" s="237" t="s">
        <v>22</v>
      </c>
      <c r="B36" s="236" t="s">
        <v>338</v>
      </c>
      <c r="C36" s="98" t="s">
        <v>61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211">
        <f t="shared" si="2"/>
        <v>0</v>
      </c>
    </row>
    <row r="37" spans="1:10" ht="12.2" customHeight="1">
      <c r="A37" s="237" t="s">
        <v>22</v>
      </c>
      <c r="B37" s="236" t="s">
        <v>62</v>
      </c>
      <c r="C37" s="98" t="s">
        <v>63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211">
        <f t="shared" si="2"/>
        <v>0</v>
      </c>
    </row>
    <row r="38" spans="1:10" ht="24.75" customHeight="1">
      <c r="A38" s="241"/>
      <c r="B38" s="236" t="s">
        <v>64</v>
      </c>
      <c r="C38" s="98" t="s">
        <v>65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211">
        <f t="shared" si="2"/>
        <v>0</v>
      </c>
    </row>
    <row r="39" spans="1:10">
      <c r="A39" s="241"/>
      <c r="B39" s="236" t="s">
        <v>46</v>
      </c>
      <c r="C39" s="234" t="s">
        <v>354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211">
        <f t="shared" si="2"/>
        <v>0</v>
      </c>
    </row>
    <row r="40" spans="1:10">
      <c r="A40" s="241"/>
      <c r="B40" s="236" t="s">
        <v>47</v>
      </c>
      <c r="C40" s="234" t="s">
        <v>353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99">
        <v>0</v>
      </c>
      <c r="J40" s="211">
        <f t="shared" si="2"/>
        <v>0</v>
      </c>
    </row>
    <row r="41" spans="1:10">
      <c r="A41" s="241"/>
      <c r="B41" s="250" t="s">
        <v>386</v>
      </c>
      <c r="C41" s="248" t="s">
        <v>378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211">
        <f t="shared" ref="J41" si="3">SUM(D41:I41)</f>
        <v>0</v>
      </c>
    </row>
    <row r="42" spans="1:10" ht="25.5" customHeight="1">
      <c r="A42" s="235" t="s">
        <v>66</v>
      </c>
      <c r="B42" s="236"/>
      <c r="C42" s="96"/>
      <c r="D42" s="93"/>
      <c r="E42" s="94"/>
      <c r="F42" s="95"/>
      <c r="G42" s="96"/>
      <c r="H42" s="96"/>
      <c r="I42" s="96"/>
      <c r="J42" s="100"/>
    </row>
    <row r="43" spans="1:10" ht="12.2" customHeight="1">
      <c r="A43" s="237" t="s">
        <v>29</v>
      </c>
      <c r="B43" s="236" t="s">
        <v>67</v>
      </c>
      <c r="C43" s="103" t="s">
        <v>68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211">
        <f t="shared" ref="J43:J50" si="4">SUM(D43:I43)</f>
        <v>0</v>
      </c>
    </row>
    <row r="44" spans="1:10" ht="12.2" customHeight="1">
      <c r="A44" s="237" t="s">
        <v>22</v>
      </c>
      <c r="B44" s="236" t="s">
        <v>69</v>
      </c>
      <c r="C44" s="98" t="s">
        <v>70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211">
        <f t="shared" si="4"/>
        <v>0</v>
      </c>
    </row>
    <row r="45" spans="1:10" ht="12.2" customHeight="1">
      <c r="A45" s="237" t="s">
        <v>22</v>
      </c>
      <c r="B45" s="236" t="s">
        <v>72</v>
      </c>
      <c r="C45" s="98" t="s">
        <v>73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211">
        <f t="shared" si="4"/>
        <v>0</v>
      </c>
    </row>
    <row r="46" spans="1:10" ht="12.2" customHeight="1">
      <c r="A46" s="237" t="s">
        <v>22</v>
      </c>
      <c r="B46" s="236" t="s">
        <v>74</v>
      </c>
      <c r="C46" s="98" t="s">
        <v>75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211">
        <f t="shared" si="4"/>
        <v>0</v>
      </c>
    </row>
    <row r="47" spans="1:10" ht="12.2" customHeight="1">
      <c r="A47" s="237" t="s">
        <v>22</v>
      </c>
      <c r="B47" s="236" t="s">
        <v>76</v>
      </c>
      <c r="C47" s="98" t="s">
        <v>77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211">
        <f t="shared" si="4"/>
        <v>0</v>
      </c>
    </row>
    <row r="48" spans="1:10" ht="12.2" customHeight="1">
      <c r="A48" s="237" t="s">
        <v>22</v>
      </c>
      <c r="B48" s="236" t="s">
        <v>78</v>
      </c>
      <c r="C48" s="98" t="s">
        <v>79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211">
        <f t="shared" si="4"/>
        <v>0</v>
      </c>
    </row>
    <row r="49" spans="1:10" ht="12.2" customHeight="1">
      <c r="A49" s="237" t="s">
        <v>22</v>
      </c>
      <c r="B49" s="236" t="s">
        <v>80</v>
      </c>
      <c r="C49" s="98" t="s">
        <v>81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211">
        <f t="shared" si="4"/>
        <v>0</v>
      </c>
    </row>
    <row r="50" spans="1:10" ht="12.2" customHeight="1">
      <c r="A50" s="237" t="s">
        <v>22</v>
      </c>
      <c r="B50" s="236" t="s">
        <v>82</v>
      </c>
      <c r="C50" s="98" t="s">
        <v>83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211">
        <f t="shared" si="4"/>
        <v>0</v>
      </c>
    </row>
    <row r="51" spans="1:10" ht="25.5" customHeight="1">
      <c r="A51" s="235" t="s">
        <v>84</v>
      </c>
      <c r="B51" s="236"/>
      <c r="C51" s="96"/>
      <c r="D51" s="93"/>
      <c r="E51" s="94"/>
      <c r="F51" s="95"/>
      <c r="G51" s="96"/>
      <c r="H51" s="96"/>
      <c r="I51" s="96"/>
      <c r="J51" s="100"/>
    </row>
    <row r="52" spans="1:10" ht="12.2" customHeight="1">
      <c r="A52" s="237"/>
      <c r="B52" s="242" t="s">
        <v>85</v>
      </c>
      <c r="C52" s="101" t="s">
        <v>86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211">
        <f t="shared" ref="J52:J57" si="5">SUM(D52:I52)</f>
        <v>0</v>
      </c>
    </row>
    <row r="53" spans="1:10" ht="12.2" customHeight="1">
      <c r="A53" s="237" t="s">
        <v>17</v>
      </c>
      <c r="B53" s="249" t="s">
        <v>387</v>
      </c>
      <c r="C53" s="102" t="s">
        <v>87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211">
        <f t="shared" si="5"/>
        <v>0</v>
      </c>
    </row>
    <row r="54" spans="1:10" ht="12.2" customHeight="1">
      <c r="A54" s="237" t="s">
        <v>17</v>
      </c>
      <c r="B54" s="236" t="s">
        <v>88</v>
      </c>
      <c r="C54" s="98" t="s">
        <v>89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211">
        <f t="shared" si="5"/>
        <v>0</v>
      </c>
    </row>
    <row r="55" spans="1:10" ht="12.2" customHeight="1">
      <c r="A55" s="237" t="s">
        <v>29</v>
      </c>
      <c r="B55" s="236" t="s">
        <v>90</v>
      </c>
      <c r="C55" s="98" t="s">
        <v>91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211">
        <f t="shared" si="5"/>
        <v>0</v>
      </c>
    </row>
    <row r="56" spans="1:10" ht="12.2" customHeight="1">
      <c r="A56" s="237" t="s">
        <v>17</v>
      </c>
      <c r="B56" s="236" t="s">
        <v>92</v>
      </c>
      <c r="C56" s="98" t="s">
        <v>93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211">
        <f t="shared" si="5"/>
        <v>0</v>
      </c>
    </row>
    <row r="57" spans="1:10" ht="12.2" customHeight="1">
      <c r="A57" s="237" t="s">
        <v>22</v>
      </c>
      <c r="B57" s="236" t="s">
        <v>94</v>
      </c>
      <c r="C57" s="98" t="s">
        <v>95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211">
        <f t="shared" si="5"/>
        <v>0</v>
      </c>
    </row>
    <row r="58" spans="1:10" ht="25.5" customHeight="1">
      <c r="A58" s="235" t="s">
        <v>357</v>
      </c>
      <c r="B58" s="236"/>
      <c r="C58" s="96"/>
      <c r="D58" s="93"/>
      <c r="E58" s="94"/>
      <c r="F58" s="95"/>
      <c r="G58" s="96"/>
      <c r="H58" s="96"/>
      <c r="I58" s="96"/>
      <c r="J58" s="100"/>
    </row>
    <row r="59" spans="1:10" ht="12.2" customHeight="1">
      <c r="A59" s="237" t="s">
        <v>22</v>
      </c>
      <c r="B59" s="236" t="s">
        <v>96</v>
      </c>
      <c r="C59" s="101" t="s">
        <v>97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211">
        <f t="shared" ref="J59:J67" si="6">SUM(D59:I59)</f>
        <v>0</v>
      </c>
    </row>
    <row r="60" spans="1:10" ht="12.2" customHeight="1">
      <c r="A60" s="237" t="s">
        <v>22</v>
      </c>
      <c r="B60" s="236" t="s">
        <v>98</v>
      </c>
      <c r="C60" s="98" t="s">
        <v>99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211">
        <f t="shared" si="6"/>
        <v>0</v>
      </c>
    </row>
    <row r="61" spans="1:10" ht="12.2" customHeight="1">
      <c r="A61" s="237" t="s">
        <v>19</v>
      </c>
      <c r="B61" s="236" t="s">
        <v>100</v>
      </c>
      <c r="C61" s="98" t="s">
        <v>101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211">
        <f t="shared" si="6"/>
        <v>0</v>
      </c>
    </row>
    <row r="62" spans="1:10" ht="12.2" customHeight="1">
      <c r="A62" s="237" t="s">
        <v>22</v>
      </c>
      <c r="B62" s="236" t="s">
        <v>102</v>
      </c>
      <c r="C62" s="98" t="s">
        <v>103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211">
        <f t="shared" si="6"/>
        <v>0</v>
      </c>
    </row>
    <row r="63" spans="1:10" ht="12.2" customHeight="1">
      <c r="A63" s="237" t="s">
        <v>22</v>
      </c>
      <c r="B63" s="236" t="s">
        <v>104</v>
      </c>
      <c r="C63" s="101" t="s">
        <v>105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211">
        <f t="shared" si="6"/>
        <v>0</v>
      </c>
    </row>
    <row r="64" spans="1:10" ht="12.2" customHeight="1">
      <c r="A64" s="237" t="s">
        <v>106</v>
      </c>
      <c r="B64" s="236" t="s">
        <v>107</v>
      </c>
      <c r="C64" s="98" t="s">
        <v>108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211">
        <f t="shared" si="6"/>
        <v>0</v>
      </c>
    </row>
    <row r="65" spans="1:10" ht="12.2" customHeight="1">
      <c r="A65" s="237" t="s">
        <v>109</v>
      </c>
      <c r="B65" s="236" t="s">
        <v>110</v>
      </c>
      <c r="C65" s="98" t="s">
        <v>111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211">
        <f t="shared" si="6"/>
        <v>0</v>
      </c>
    </row>
    <row r="66" spans="1:10" ht="12.2" customHeight="1">
      <c r="A66" s="237" t="s">
        <v>22</v>
      </c>
      <c r="B66" s="236" t="s">
        <v>112</v>
      </c>
      <c r="C66" s="98" t="s">
        <v>113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211">
        <f t="shared" si="6"/>
        <v>0</v>
      </c>
    </row>
    <row r="67" spans="1:10" ht="12.2" customHeight="1">
      <c r="A67" s="237" t="s">
        <v>22</v>
      </c>
      <c r="B67" s="236" t="s">
        <v>114</v>
      </c>
      <c r="C67" s="98" t="s">
        <v>115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211">
        <f t="shared" si="6"/>
        <v>0</v>
      </c>
    </row>
    <row r="68" spans="1:10" ht="25.5" customHeight="1">
      <c r="A68" s="235" t="s">
        <v>116</v>
      </c>
      <c r="B68" s="236"/>
      <c r="C68" s="96" t="s">
        <v>12</v>
      </c>
      <c r="D68" s="93"/>
      <c r="E68" s="94"/>
      <c r="F68" s="95"/>
      <c r="G68" s="96"/>
      <c r="H68" s="96"/>
      <c r="I68" s="96"/>
      <c r="J68" s="100"/>
    </row>
    <row r="69" spans="1:10" ht="12.2" customHeight="1">
      <c r="A69" s="237" t="s">
        <v>17</v>
      </c>
      <c r="B69" s="236" t="s">
        <v>117</v>
      </c>
      <c r="C69" s="101" t="s">
        <v>118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211">
        <f t="shared" ref="J69:J80" si="7">SUM(D69:I69)</f>
        <v>0</v>
      </c>
    </row>
    <row r="70" spans="1:10" ht="24.75" customHeight="1">
      <c r="A70" s="241"/>
      <c r="B70" s="236" t="s">
        <v>119</v>
      </c>
      <c r="C70" s="51" t="s">
        <v>120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211">
        <f t="shared" si="7"/>
        <v>0</v>
      </c>
    </row>
    <row r="71" spans="1:10" ht="12.2" customHeight="1">
      <c r="A71" s="237" t="s">
        <v>19</v>
      </c>
      <c r="B71" s="236" t="s">
        <v>121</v>
      </c>
      <c r="C71" s="98" t="s">
        <v>122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211">
        <f t="shared" si="7"/>
        <v>0</v>
      </c>
    </row>
    <row r="72" spans="1:10" ht="12.2" customHeight="1">
      <c r="A72" s="237" t="s">
        <v>17</v>
      </c>
      <c r="B72" s="236" t="s">
        <v>123</v>
      </c>
      <c r="C72" s="98" t="s">
        <v>124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211">
        <f t="shared" si="7"/>
        <v>0</v>
      </c>
    </row>
    <row r="73" spans="1:10" ht="12.2" customHeight="1">
      <c r="A73" s="237" t="s">
        <v>22</v>
      </c>
      <c r="B73" s="236" t="s">
        <v>359</v>
      </c>
      <c r="C73" s="98" t="s">
        <v>125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211">
        <f t="shared" si="7"/>
        <v>0</v>
      </c>
    </row>
    <row r="74" spans="1:10" ht="12.2" customHeight="1">
      <c r="A74" s="237" t="s">
        <v>22</v>
      </c>
      <c r="B74" s="236" t="s">
        <v>126</v>
      </c>
      <c r="C74" s="98" t="s">
        <v>127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211">
        <f t="shared" si="7"/>
        <v>0</v>
      </c>
    </row>
    <row r="75" spans="1:10" ht="12.2" customHeight="1">
      <c r="A75" s="237" t="s">
        <v>22</v>
      </c>
      <c r="B75" s="236" t="s">
        <v>128</v>
      </c>
      <c r="C75" s="98" t="s">
        <v>129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211">
        <f t="shared" si="7"/>
        <v>0</v>
      </c>
    </row>
    <row r="76" spans="1:10" ht="12.2" customHeight="1">
      <c r="A76" s="237" t="s">
        <v>22</v>
      </c>
      <c r="B76" s="236" t="s">
        <v>130</v>
      </c>
      <c r="C76" s="98" t="s">
        <v>131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211">
        <f t="shared" si="7"/>
        <v>0</v>
      </c>
    </row>
    <row r="77" spans="1:10" ht="12.2" customHeight="1">
      <c r="A77" s="237" t="s">
        <v>22</v>
      </c>
      <c r="B77" s="236" t="s">
        <v>132</v>
      </c>
      <c r="C77" s="98" t="s">
        <v>133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211">
        <f t="shared" si="7"/>
        <v>0</v>
      </c>
    </row>
    <row r="78" spans="1:10" ht="12.2" customHeight="1">
      <c r="A78" s="237" t="s">
        <v>22</v>
      </c>
      <c r="B78" s="236" t="s">
        <v>134</v>
      </c>
      <c r="C78" s="234" t="s">
        <v>135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211">
        <f t="shared" si="7"/>
        <v>0</v>
      </c>
    </row>
    <row r="79" spans="1:10" ht="12.2" customHeight="1">
      <c r="A79" s="237" t="s">
        <v>22</v>
      </c>
      <c r="B79" s="236" t="s">
        <v>71</v>
      </c>
      <c r="C79" s="234" t="s">
        <v>355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211">
        <f t="shared" si="7"/>
        <v>0</v>
      </c>
    </row>
    <row r="80" spans="1:10" ht="24">
      <c r="A80" s="237" t="s">
        <v>22</v>
      </c>
      <c r="B80" s="236" t="s">
        <v>358</v>
      </c>
      <c r="C80" s="234" t="s">
        <v>356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211">
        <f t="shared" si="7"/>
        <v>0</v>
      </c>
    </row>
    <row r="81" spans="1:10" ht="25.5" customHeight="1">
      <c r="A81" s="235" t="s">
        <v>136</v>
      </c>
      <c r="B81" s="236"/>
      <c r="C81" s="96"/>
      <c r="D81" s="93"/>
      <c r="E81" s="94"/>
      <c r="F81" s="95"/>
      <c r="G81" s="96"/>
      <c r="H81" s="96"/>
      <c r="I81" s="96"/>
      <c r="J81" s="100"/>
    </row>
    <row r="82" spans="1:10" ht="12.2" customHeight="1">
      <c r="A82" s="237" t="s">
        <v>17</v>
      </c>
      <c r="B82" s="236" t="s">
        <v>137</v>
      </c>
      <c r="C82" s="101" t="s">
        <v>138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99">
        <v>0</v>
      </c>
      <c r="J82" s="211">
        <f t="shared" ref="J82:J87" si="8">SUM(D82:I82)</f>
        <v>0</v>
      </c>
    </row>
    <row r="83" spans="1:10" ht="12.2" customHeight="1">
      <c r="A83" s="237" t="s">
        <v>22</v>
      </c>
      <c r="B83" s="236" t="s">
        <v>139</v>
      </c>
      <c r="C83" s="98" t="s">
        <v>140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99">
        <v>0</v>
      </c>
      <c r="J83" s="211">
        <f t="shared" si="8"/>
        <v>0</v>
      </c>
    </row>
    <row r="84" spans="1:10" ht="12.2" customHeight="1">
      <c r="A84" s="237" t="s">
        <v>22</v>
      </c>
      <c r="B84" s="236" t="s">
        <v>141</v>
      </c>
      <c r="C84" s="98" t="s">
        <v>142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211">
        <f t="shared" si="8"/>
        <v>0</v>
      </c>
    </row>
    <row r="85" spans="1:10" ht="12.2" customHeight="1">
      <c r="A85" s="237" t="s">
        <v>29</v>
      </c>
      <c r="B85" s="236" t="s">
        <v>143</v>
      </c>
      <c r="C85" s="98" t="s">
        <v>144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211">
        <f t="shared" si="8"/>
        <v>0</v>
      </c>
    </row>
    <row r="86" spans="1:10" ht="12.2" customHeight="1">
      <c r="A86" s="237" t="s">
        <v>22</v>
      </c>
      <c r="B86" s="236" t="s">
        <v>145</v>
      </c>
      <c r="C86" s="98" t="s">
        <v>146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211">
        <f t="shared" si="8"/>
        <v>0</v>
      </c>
    </row>
    <row r="87" spans="1:10" ht="25.5" customHeight="1">
      <c r="A87" s="235" t="s">
        <v>147</v>
      </c>
      <c r="B87" s="236"/>
      <c r="C87" s="113" t="s">
        <v>148</v>
      </c>
      <c r="D87" s="114">
        <v>0</v>
      </c>
      <c r="E87" s="114">
        <v>0</v>
      </c>
      <c r="F87" s="114">
        <v>0</v>
      </c>
      <c r="G87" s="114">
        <v>0</v>
      </c>
      <c r="H87" s="114">
        <v>0</v>
      </c>
      <c r="I87" s="114">
        <v>0</v>
      </c>
      <c r="J87" s="116">
        <f t="shared" si="8"/>
        <v>0</v>
      </c>
    </row>
    <row r="88" spans="1:10" ht="25.5" customHeight="1">
      <c r="A88" s="235" t="s">
        <v>149</v>
      </c>
      <c r="B88" s="236"/>
      <c r="C88" s="96"/>
      <c r="D88" s="93"/>
      <c r="E88" s="94"/>
      <c r="F88" s="95"/>
      <c r="G88" s="96"/>
      <c r="H88" s="96"/>
      <c r="I88" s="96"/>
      <c r="J88" s="100"/>
    </row>
    <row r="89" spans="1:10" ht="12.2" customHeight="1">
      <c r="A89" s="237" t="s">
        <v>29</v>
      </c>
      <c r="B89" s="236" t="s">
        <v>150</v>
      </c>
      <c r="C89" s="101" t="s">
        <v>151</v>
      </c>
      <c r="D89" s="99">
        <v>0</v>
      </c>
      <c r="E89" s="99">
        <v>0</v>
      </c>
      <c r="F89" s="99">
        <v>0</v>
      </c>
      <c r="G89" s="99">
        <v>0</v>
      </c>
      <c r="H89" s="99">
        <v>0</v>
      </c>
      <c r="I89" s="99">
        <v>0</v>
      </c>
      <c r="J89" s="211">
        <f t="shared" ref="J89:J97" si="9">SUM(D89:I89)</f>
        <v>0</v>
      </c>
    </row>
    <row r="90" spans="1:10" ht="12.2" customHeight="1">
      <c r="A90" s="237" t="s">
        <v>17</v>
      </c>
      <c r="B90" s="236" t="s">
        <v>152</v>
      </c>
      <c r="C90" s="98" t="s">
        <v>153</v>
      </c>
      <c r="D90" s="99">
        <v>0</v>
      </c>
      <c r="E90" s="99">
        <v>0</v>
      </c>
      <c r="F90" s="99">
        <v>0</v>
      </c>
      <c r="G90" s="99">
        <v>0</v>
      </c>
      <c r="H90" s="99">
        <v>0</v>
      </c>
      <c r="I90" s="99">
        <v>0</v>
      </c>
      <c r="J90" s="211">
        <f t="shared" si="9"/>
        <v>0</v>
      </c>
    </row>
    <row r="91" spans="1:10" ht="12.2" customHeight="1">
      <c r="A91" s="237" t="s">
        <v>22</v>
      </c>
      <c r="B91" s="236" t="s">
        <v>154</v>
      </c>
      <c r="C91" s="98" t="s">
        <v>155</v>
      </c>
      <c r="D91" s="99">
        <v>0</v>
      </c>
      <c r="E91" s="99">
        <v>0</v>
      </c>
      <c r="F91" s="99">
        <v>0</v>
      </c>
      <c r="G91" s="99">
        <v>0</v>
      </c>
      <c r="H91" s="99">
        <v>0</v>
      </c>
      <c r="I91" s="99">
        <v>0</v>
      </c>
      <c r="J91" s="211">
        <f t="shared" si="9"/>
        <v>0</v>
      </c>
    </row>
    <row r="92" spans="1:10" ht="12.2" customHeight="1">
      <c r="A92" s="237" t="s">
        <v>22</v>
      </c>
      <c r="B92" s="236" t="s">
        <v>156</v>
      </c>
      <c r="C92" s="98" t="s">
        <v>157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211">
        <f t="shared" si="9"/>
        <v>0</v>
      </c>
    </row>
    <row r="93" spans="1:10" ht="12.2" customHeight="1">
      <c r="A93" s="237" t="s">
        <v>29</v>
      </c>
      <c r="B93" s="236" t="s">
        <v>158</v>
      </c>
      <c r="C93" s="98" t="s">
        <v>159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211">
        <f t="shared" si="9"/>
        <v>0</v>
      </c>
    </row>
    <row r="94" spans="1:10" ht="12.2" customHeight="1">
      <c r="A94" s="237" t="s">
        <v>29</v>
      </c>
      <c r="B94" s="243" t="s">
        <v>160</v>
      </c>
      <c r="C94" s="98" t="s">
        <v>161</v>
      </c>
      <c r="D94" s="99">
        <v>0</v>
      </c>
      <c r="E94" s="99">
        <v>0</v>
      </c>
      <c r="F94" s="99">
        <v>0</v>
      </c>
      <c r="G94" s="99">
        <v>0</v>
      </c>
      <c r="H94" s="99">
        <v>0</v>
      </c>
      <c r="I94" s="99">
        <v>0</v>
      </c>
      <c r="J94" s="211">
        <f t="shared" si="9"/>
        <v>0</v>
      </c>
    </row>
    <row r="95" spans="1:10" ht="12.2" customHeight="1">
      <c r="A95" s="237" t="s">
        <v>19</v>
      </c>
      <c r="B95" s="236" t="s">
        <v>162</v>
      </c>
      <c r="C95" s="98" t="s">
        <v>163</v>
      </c>
      <c r="D95" s="99">
        <v>0</v>
      </c>
      <c r="E95" s="99">
        <v>0</v>
      </c>
      <c r="F95" s="99">
        <v>0</v>
      </c>
      <c r="G95" s="99">
        <v>0</v>
      </c>
      <c r="H95" s="99">
        <v>0</v>
      </c>
      <c r="I95" s="99">
        <v>0</v>
      </c>
      <c r="J95" s="211">
        <f t="shared" si="9"/>
        <v>0</v>
      </c>
    </row>
    <row r="96" spans="1:10" ht="12.2" customHeight="1">
      <c r="A96" s="237" t="s">
        <v>17</v>
      </c>
      <c r="B96" s="236" t="s">
        <v>164</v>
      </c>
      <c r="C96" s="98" t="s">
        <v>165</v>
      </c>
      <c r="D96" s="99">
        <v>0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  <c r="J96" s="211">
        <f t="shared" si="9"/>
        <v>0</v>
      </c>
    </row>
    <row r="97" spans="1:10" ht="25.5" customHeight="1">
      <c r="A97" s="237" t="s">
        <v>17</v>
      </c>
      <c r="B97" s="236" t="s">
        <v>166</v>
      </c>
      <c r="C97" s="98" t="s">
        <v>167</v>
      </c>
      <c r="D97" s="99">
        <v>0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  <c r="J97" s="211">
        <f t="shared" si="9"/>
        <v>0</v>
      </c>
    </row>
    <row r="98" spans="1:10" ht="39.200000000000003" customHeight="1">
      <c r="A98" s="274" t="s">
        <v>343</v>
      </c>
      <c r="B98" s="275"/>
      <c r="C98" s="96"/>
      <c r="D98" s="93"/>
      <c r="E98" s="94"/>
      <c r="F98" s="95"/>
      <c r="G98" s="96"/>
      <c r="H98" s="96"/>
      <c r="I98" s="96"/>
      <c r="J98" s="100"/>
    </row>
    <row r="99" spans="1:10" ht="12.2" customHeight="1">
      <c r="A99" s="237" t="s">
        <v>22</v>
      </c>
      <c r="B99" s="236" t="s">
        <v>168</v>
      </c>
      <c r="C99" s="103" t="s">
        <v>169</v>
      </c>
      <c r="D99" s="99">
        <v>0</v>
      </c>
      <c r="E99" s="99">
        <v>0</v>
      </c>
      <c r="F99" s="99">
        <v>0</v>
      </c>
      <c r="G99" s="99">
        <v>0</v>
      </c>
      <c r="H99" s="99">
        <v>0</v>
      </c>
      <c r="I99" s="99">
        <v>0</v>
      </c>
      <c r="J99" s="211">
        <f>SUM(D99:I99)</f>
        <v>0</v>
      </c>
    </row>
    <row r="100" spans="1:10" ht="12.2" customHeight="1">
      <c r="A100" s="237" t="s">
        <v>109</v>
      </c>
      <c r="B100" s="236" t="s">
        <v>170</v>
      </c>
      <c r="C100" s="103" t="s">
        <v>171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211">
        <f>SUM(D100:I100)</f>
        <v>0</v>
      </c>
    </row>
    <row r="101" spans="1:10" ht="12.2" customHeight="1">
      <c r="A101" s="237" t="s">
        <v>19</v>
      </c>
      <c r="B101" s="236" t="s">
        <v>172</v>
      </c>
      <c r="C101" s="103" t="s">
        <v>173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211">
        <f>SUM(D101:I101)</f>
        <v>0</v>
      </c>
    </row>
    <row r="102" spans="1:10" ht="12.2" customHeight="1">
      <c r="A102" s="237"/>
      <c r="B102" s="236" t="s">
        <v>174</v>
      </c>
      <c r="C102" s="103" t="s">
        <v>175</v>
      </c>
      <c r="D102" s="99">
        <v>0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  <c r="J102" s="211">
        <f>SUM(D102:I102)</f>
        <v>0</v>
      </c>
    </row>
    <row r="103" spans="1:10" ht="21.2" customHeight="1">
      <c r="A103" s="245" t="s">
        <v>176</v>
      </c>
      <c r="B103" s="246"/>
      <c r="C103" s="115"/>
      <c r="D103" s="116">
        <f t="shared" ref="D103:J103" si="10">SUM(D11:D102)</f>
        <v>0</v>
      </c>
      <c r="E103" s="116">
        <f t="shared" si="10"/>
        <v>0</v>
      </c>
      <c r="F103" s="116">
        <f t="shared" si="10"/>
        <v>0</v>
      </c>
      <c r="G103" s="116">
        <f t="shared" si="10"/>
        <v>0</v>
      </c>
      <c r="H103" s="116">
        <f t="shared" si="10"/>
        <v>0</v>
      </c>
      <c r="I103" s="116">
        <f t="shared" ref="I103" si="11">SUM(I11:I102)</f>
        <v>0</v>
      </c>
      <c r="J103" s="116">
        <f t="shared" si="10"/>
        <v>0</v>
      </c>
    </row>
    <row r="104" spans="1:10" ht="15" customHeight="1">
      <c r="A104" s="205" t="s">
        <v>177</v>
      </c>
      <c r="B104" s="104"/>
      <c r="C104" s="105"/>
      <c r="D104" s="105"/>
      <c r="E104" s="105"/>
      <c r="F104" s="105"/>
      <c r="G104" s="105"/>
      <c r="H104" s="105"/>
      <c r="I104" s="105"/>
      <c r="J104" s="106"/>
    </row>
    <row r="105" spans="1:10" ht="15" customHeight="1">
      <c r="A105" s="206"/>
      <c r="B105" s="107"/>
      <c r="C105" s="108"/>
      <c r="D105" s="108"/>
      <c r="E105" s="108"/>
      <c r="F105" s="108"/>
      <c r="G105" s="108"/>
      <c r="H105" s="108"/>
      <c r="I105" s="108"/>
      <c r="J105" s="117"/>
    </row>
    <row r="106" spans="1:10" hidden="1">
      <c r="A106" s="190"/>
      <c r="B106" s="188"/>
      <c r="C106" s="188"/>
      <c r="D106" s="188"/>
      <c r="E106" s="188"/>
      <c r="F106" s="188"/>
      <c r="G106" s="188"/>
      <c r="H106" s="188"/>
      <c r="I106" s="188"/>
      <c r="J106" s="188"/>
    </row>
    <row r="107" spans="1:10"/>
    <row r="108" spans="1:10"/>
    <row r="109" spans="1:10"/>
    <row r="110" spans="1:10"/>
    <row r="111" spans="1:10"/>
  </sheetData>
  <mergeCells count="10">
    <mergeCell ref="A1:J1"/>
    <mergeCell ref="A98:B98"/>
    <mergeCell ref="D6:D8"/>
    <mergeCell ref="E6:E8"/>
    <mergeCell ref="C5:C9"/>
    <mergeCell ref="D5:J5"/>
    <mergeCell ref="F6:G7"/>
    <mergeCell ref="H6:H8"/>
    <mergeCell ref="J6:J8"/>
    <mergeCell ref="I6:I8"/>
  </mergeCells>
  <phoneticPr fontId="1" type="noConversion"/>
  <dataValidations count="2">
    <dataValidation type="whole" allowBlank="1" showInputMessage="1" showErrorMessage="1" errorTitle="Ganze Zahl" error="Bitte nur ganze Zahlen eingeben!!" sqref="D11:J25 D27:J103">
      <formula1>-10000000000000</formula1>
      <formula2>10000000000000</formula2>
    </dataValidation>
    <dataValidation type="whole" allowBlank="1" showInputMessage="1" showErrorMessage="1" errorTitle="Ganze Zahl" error="Bitte nur ganze Zahlen eingeben!!" sqref="D26:Q26">
      <formula1>-100000000000000</formula1>
      <formula2>10000000000000000</formula2>
    </dataValidation>
  </dataValidations>
  <pageMargins left="0.98425196850393704" right="0.39370078740157483" top="0.78740157480314965" bottom="0.78740157480314965" header="0.51181102362204722" footer="0.51181102362204722"/>
  <pageSetup paperSize="9" scale="54" fitToHeight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E79"/>
  <sheetViews>
    <sheetView showGridLines="0" workbookViewId="0">
      <selection activeCell="A2" sqref="A2:I2"/>
    </sheetView>
  </sheetViews>
  <sheetFormatPr baseColWidth="10" defaultColWidth="0" defaultRowHeight="15" zeroHeight="1"/>
  <cols>
    <col min="1" max="1" width="6.85546875" style="158" customWidth="1"/>
    <col min="2" max="2" width="64.7109375" style="159" customWidth="1"/>
    <col min="3" max="3" width="13.42578125" style="160" customWidth="1"/>
    <col min="4" max="4" width="29.7109375" style="161" customWidth="1"/>
    <col min="5" max="5" width="15.5703125" style="218" customWidth="1"/>
    <col min="6" max="16384" width="29.7109375" style="38" hidden="1"/>
  </cols>
  <sheetData>
    <row r="1" spans="1:5" customFormat="1" ht="66.2" customHeight="1">
      <c r="A1" s="290" t="s">
        <v>330</v>
      </c>
      <c r="B1" s="291"/>
      <c r="C1" s="291"/>
      <c r="D1" s="292"/>
      <c r="E1" s="220"/>
    </row>
    <row r="2" spans="1:5" customFormat="1" ht="30">
      <c r="A2" s="154" t="s">
        <v>10</v>
      </c>
      <c r="B2" s="155"/>
      <c r="C2" s="168" t="s">
        <v>183</v>
      </c>
      <c r="D2" s="163">
        <v>4</v>
      </c>
      <c r="E2" s="220"/>
    </row>
    <row r="3" spans="1:5" customFormat="1">
      <c r="A3" s="156"/>
      <c r="B3" s="133"/>
      <c r="C3" s="169" t="s">
        <v>182</v>
      </c>
      <c r="D3" s="164">
        <f>'Ausgaben-A_kam.'!E3</f>
        <v>2020</v>
      </c>
      <c r="E3" s="218"/>
    </row>
    <row r="4" spans="1:5" customFormat="1">
      <c r="A4" s="157"/>
      <c r="B4" s="134"/>
      <c r="C4" s="170" t="s">
        <v>206</v>
      </c>
      <c r="D4" s="165">
        <f>'Ausgaben-A_kam.'!F3</f>
        <v>0</v>
      </c>
      <c r="E4" s="218"/>
    </row>
    <row r="5" spans="1:5" customFormat="1" ht="20.25">
      <c r="A5" s="157"/>
      <c r="B5" s="134"/>
      <c r="C5" s="170" t="s">
        <v>185</v>
      </c>
      <c r="D5" s="166">
        <f>'Ausgaben-A_kam.'!G3</f>
        <v>0</v>
      </c>
      <c r="E5" s="221"/>
    </row>
    <row r="6" spans="1:5" customFormat="1">
      <c r="A6" s="171"/>
      <c r="B6" s="172"/>
      <c r="C6" s="173" t="s">
        <v>207</v>
      </c>
      <c r="D6" s="167">
        <f>'Ausgaben-A_kam.'!H3</f>
        <v>0</v>
      </c>
      <c r="E6" s="218"/>
    </row>
    <row r="7" spans="1:5" customFormat="1" ht="37.5" customHeight="1">
      <c r="A7" s="152" t="s">
        <v>275</v>
      </c>
      <c r="B7" s="130"/>
      <c r="C7" s="131"/>
      <c r="D7" s="132"/>
      <c r="E7" s="218"/>
    </row>
    <row r="8" spans="1:5" customFormat="1" ht="27" customHeight="1">
      <c r="A8" s="174" t="s">
        <v>208</v>
      </c>
      <c r="B8" s="135" t="s">
        <v>189</v>
      </c>
      <c r="C8" s="136" t="s">
        <v>219</v>
      </c>
      <c r="D8" s="137" t="s">
        <v>190</v>
      </c>
      <c r="E8" s="214" t="s">
        <v>347</v>
      </c>
    </row>
    <row r="9" spans="1:5" customFormat="1" ht="27" hidden="1" customHeight="1">
      <c r="A9" s="145"/>
      <c r="B9" s="140"/>
      <c r="C9" s="177">
        <v>201</v>
      </c>
      <c r="D9" s="153"/>
      <c r="E9" s="218"/>
    </row>
    <row r="10" spans="1:5" customFormat="1" ht="27" customHeight="1">
      <c r="A10" s="145" t="s">
        <v>191</v>
      </c>
      <c r="B10" s="140" t="s">
        <v>187</v>
      </c>
      <c r="C10" s="141"/>
      <c r="D10" s="153">
        <f>'Einnahmen-A_kam.'!D103</f>
        <v>0</v>
      </c>
      <c r="E10" s="218"/>
    </row>
    <row r="11" spans="1:5" customFormat="1" ht="27" customHeight="1">
      <c r="A11" s="145"/>
      <c r="B11" s="140" t="s">
        <v>268</v>
      </c>
      <c r="C11" s="141"/>
      <c r="D11" s="175">
        <f>'Einnahmen-A_kam.'!E103</f>
        <v>0</v>
      </c>
      <c r="E11" s="215" t="str">
        <f>IF(SUM(D12:D15)-D11=0,"ok","Summe der SyF 221 bis 224 ist nicht gleich SyF 22!")</f>
        <v>ok</v>
      </c>
    </row>
    <row r="12" spans="1:5" customFormat="1" ht="27" customHeight="1">
      <c r="A12" s="145" t="s">
        <v>193</v>
      </c>
      <c r="B12" s="140" t="s">
        <v>277</v>
      </c>
      <c r="C12" s="141" t="s">
        <v>278</v>
      </c>
      <c r="D12" s="149">
        <v>0</v>
      </c>
      <c r="E12" s="222"/>
    </row>
    <row r="13" spans="1:5" customFormat="1" ht="27" customHeight="1">
      <c r="A13" s="145" t="s">
        <v>195</v>
      </c>
      <c r="B13" s="140" t="s">
        <v>279</v>
      </c>
      <c r="C13" s="142" t="s">
        <v>280</v>
      </c>
      <c r="D13" s="149">
        <v>0</v>
      </c>
      <c r="E13" s="223"/>
    </row>
    <row r="14" spans="1:5" customFormat="1" ht="27" customHeight="1">
      <c r="A14" s="145" t="s">
        <v>196</v>
      </c>
      <c r="B14" s="140" t="s">
        <v>281</v>
      </c>
      <c r="C14" s="141" t="s">
        <v>282</v>
      </c>
      <c r="D14" s="149">
        <v>0</v>
      </c>
      <c r="E14" s="223"/>
    </row>
    <row r="15" spans="1:5" customFormat="1" ht="27" customHeight="1">
      <c r="A15" s="145" t="s">
        <v>198</v>
      </c>
      <c r="B15" s="140" t="s">
        <v>283</v>
      </c>
      <c r="C15" s="141" t="s">
        <v>284</v>
      </c>
      <c r="D15" s="149">
        <v>0</v>
      </c>
      <c r="E15" s="223"/>
    </row>
    <row r="16" spans="1:5" customFormat="1" ht="27" customHeight="1">
      <c r="A16" s="145"/>
      <c r="B16" s="140" t="s">
        <v>269</v>
      </c>
      <c r="C16" s="141"/>
      <c r="D16" s="153"/>
      <c r="E16" s="223"/>
    </row>
    <row r="17" spans="1:5" customFormat="1" ht="27" customHeight="1">
      <c r="A17" s="145" t="s">
        <v>200</v>
      </c>
      <c r="B17" s="162" t="s">
        <v>209</v>
      </c>
      <c r="C17" s="141"/>
      <c r="D17" s="153">
        <f>'Einnahmen-A_kam.'!F103</f>
        <v>0</v>
      </c>
      <c r="E17" s="223"/>
    </row>
    <row r="18" spans="1:5" customFormat="1" ht="27" customHeight="1">
      <c r="A18" s="145" t="s">
        <v>201</v>
      </c>
      <c r="B18" s="162" t="s">
        <v>210</v>
      </c>
      <c r="C18" s="141"/>
      <c r="D18" s="153">
        <f>'Einnahmen-A_kam.'!G103</f>
        <v>0</v>
      </c>
      <c r="E18" s="223"/>
    </row>
    <row r="19" spans="1:5" customFormat="1" ht="27" customHeight="1">
      <c r="A19" s="145"/>
      <c r="B19" s="143" t="s">
        <v>270</v>
      </c>
      <c r="C19" s="141"/>
      <c r="D19" s="148">
        <f>'Einnahmen-A_kam.'!H103</f>
        <v>0</v>
      </c>
      <c r="E19" s="215" t="str">
        <f>IF(SUM(D20:D21)-D19=0,"ok","Summe der SyF 251 bis 252 ist nicht gleich SyF 25!")</f>
        <v>ok</v>
      </c>
    </row>
    <row r="20" spans="1:5" customFormat="1" ht="27" customHeight="1">
      <c r="A20" s="145" t="s">
        <v>202</v>
      </c>
      <c r="B20" s="162" t="s">
        <v>287</v>
      </c>
      <c r="C20" s="141" t="s">
        <v>285</v>
      </c>
      <c r="D20" s="149">
        <v>0</v>
      </c>
      <c r="E20" s="218"/>
    </row>
    <row r="21" spans="1:5" customFormat="1" ht="27" customHeight="1">
      <c r="A21" s="145" t="s">
        <v>204</v>
      </c>
      <c r="B21" s="162" t="s">
        <v>211</v>
      </c>
      <c r="C21" s="141" t="s">
        <v>286</v>
      </c>
      <c r="D21" s="149">
        <v>0</v>
      </c>
      <c r="E21" s="218"/>
    </row>
    <row r="22" spans="1:5" customFormat="1" ht="27" customHeight="1">
      <c r="A22" s="145">
        <v>10</v>
      </c>
      <c r="B22" s="162" t="s">
        <v>363</v>
      </c>
      <c r="C22" s="141" t="s">
        <v>365</v>
      </c>
      <c r="D22" s="153">
        <f>'Einnahmen-A_kam.'!I103</f>
        <v>0</v>
      </c>
      <c r="E22" s="218"/>
    </row>
    <row r="23" spans="1:5" customFormat="1" ht="27" customHeight="1">
      <c r="A23" s="145">
        <v>11</v>
      </c>
      <c r="B23" s="143" t="s">
        <v>366</v>
      </c>
      <c r="C23" s="141"/>
      <c r="D23" s="151">
        <f>SUM(D10:D19)-D11+D22</f>
        <v>0</v>
      </c>
      <c r="E23" s="218"/>
    </row>
    <row r="24" spans="1:5" customFormat="1" ht="64.5" customHeight="1">
      <c r="A24" s="307" t="s">
        <v>276</v>
      </c>
      <c r="B24" s="308"/>
      <c r="C24" s="131"/>
      <c r="D24" s="132"/>
      <c r="E24" s="218"/>
    </row>
    <row r="25" spans="1:5" customFormat="1" ht="27" customHeight="1">
      <c r="A25" s="174" t="s">
        <v>208</v>
      </c>
      <c r="B25" s="135" t="s">
        <v>189</v>
      </c>
      <c r="C25" s="136"/>
      <c r="D25" s="137" t="s">
        <v>190</v>
      </c>
      <c r="E25" s="218"/>
    </row>
    <row r="26" spans="1:5" customFormat="1" ht="27" customHeight="1">
      <c r="A26" s="145"/>
      <c r="B26" s="140" t="s">
        <v>288</v>
      </c>
      <c r="C26" s="141"/>
      <c r="D26" s="153"/>
      <c r="E26" s="218"/>
    </row>
    <row r="27" spans="1:5" customFormat="1" ht="27" customHeight="1">
      <c r="A27" s="145"/>
      <c r="B27" s="140" t="s">
        <v>213</v>
      </c>
      <c r="C27" s="141"/>
      <c r="D27" s="153"/>
      <c r="E27" s="218"/>
    </row>
    <row r="28" spans="1:5" customFormat="1" ht="27" customHeight="1">
      <c r="A28" s="145">
        <v>12</v>
      </c>
      <c r="B28" s="162" t="s">
        <v>215</v>
      </c>
      <c r="C28" s="141" t="s">
        <v>289</v>
      </c>
      <c r="D28" s="149">
        <v>0</v>
      </c>
      <c r="E28" s="222"/>
    </row>
    <row r="29" spans="1:5" customFormat="1" ht="27" customHeight="1">
      <c r="A29" s="145">
        <v>13</v>
      </c>
      <c r="B29" s="162" t="s">
        <v>217</v>
      </c>
      <c r="C29" s="141" t="s">
        <v>290</v>
      </c>
      <c r="D29" s="149">
        <v>0</v>
      </c>
      <c r="E29" s="223"/>
    </row>
    <row r="30" spans="1:5" customFormat="1" ht="27" customHeight="1">
      <c r="A30" s="145"/>
      <c r="B30" s="140" t="s">
        <v>291</v>
      </c>
      <c r="C30" s="141"/>
      <c r="D30" s="153"/>
      <c r="E30" s="224"/>
    </row>
    <row r="31" spans="1:5" customFormat="1" ht="27" customHeight="1">
      <c r="A31" s="145">
        <v>14</v>
      </c>
      <c r="B31" s="162" t="s">
        <v>215</v>
      </c>
      <c r="C31" s="141" t="s">
        <v>292</v>
      </c>
      <c r="D31" s="149">
        <v>0</v>
      </c>
      <c r="E31" s="218"/>
    </row>
    <row r="32" spans="1:5" customFormat="1" ht="27" customHeight="1">
      <c r="A32" s="145">
        <v>15</v>
      </c>
      <c r="B32" s="162" t="s">
        <v>217</v>
      </c>
      <c r="C32" s="141" t="s">
        <v>293</v>
      </c>
      <c r="D32" s="149">
        <v>0</v>
      </c>
      <c r="E32" s="218"/>
    </row>
    <row r="33" spans="1:5" customFormat="1" ht="27" customHeight="1">
      <c r="A33" s="145">
        <v>16</v>
      </c>
      <c r="B33" s="140" t="s">
        <v>294</v>
      </c>
      <c r="C33" s="141" t="s">
        <v>295</v>
      </c>
      <c r="D33" s="149">
        <v>0</v>
      </c>
      <c r="E33" s="218"/>
    </row>
    <row r="34" spans="1:5" customFormat="1" ht="27" customHeight="1">
      <c r="A34" s="145"/>
      <c r="B34" s="140" t="s">
        <v>296</v>
      </c>
      <c r="C34" s="141"/>
      <c r="D34" s="153"/>
      <c r="E34" s="218"/>
    </row>
    <row r="35" spans="1:5" customFormat="1" ht="27" customHeight="1">
      <c r="A35" s="145">
        <v>17</v>
      </c>
      <c r="B35" s="162" t="s">
        <v>300</v>
      </c>
      <c r="C35" s="141" t="s">
        <v>297</v>
      </c>
      <c r="D35" s="149">
        <v>0</v>
      </c>
      <c r="E35" s="225"/>
    </row>
    <row r="36" spans="1:5" customFormat="1" ht="27" customHeight="1">
      <c r="A36" s="145">
        <v>18</v>
      </c>
      <c r="B36" s="162" t="s">
        <v>218</v>
      </c>
      <c r="C36" s="141" t="s">
        <v>298</v>
      </c>
      <c r="D36" s="149">
        <v>0</v>
      </c>
      <c r="E36" s="218"/>
    </row>
    <row r="37" spans="1:5" customFormat="1" ht="27" customHeight="1">
      <c r="A37" s="145">
        <v>19</v>
      </c>
      <c r="B37" s="162" t="s">
        <v>211</v>
      </c>
      <c r="C37" s="141" t="s">
        <v>299</v>
      </c>
      <c r="D37" s="149">
        <v>0</v>
      </c>
      <c r="E37" s="218"/>
    </row>
    <row r="38" spans="1:5" customFormat="1" ht="27" customHeight="1">
      <c r="A38" s="145">
        <v>20</v>
      </c>
      <c r="B38" s="143" t="s">
        <v>367</v>
      </c>
      <c r="C38" s="141"/>
      <c r="D38" s="151">
        <f>SUM(D28:D37)</f>
        <v>0</v>
      </c>
      <c r="E38" s="218"/>
    </row>
    <row r="39" spans="1:5" hidden="1"/>
    <row r="40" spans="1:5" hidden="1"/>
    <row r="41" spans="1:5" hidden="1"/>
    <row r="42" spans="1:5" hidden="1"/>
    <row r="43" spans="1:5" hidden="1"/>
    <row r="44" spans="1:5" hidden="1"/>
    <row r="45" spans="1:5" hidden="1"/>
    <row r="46" spans="1:5" hidden="1"/>
    <row r="47" spans="1:5" hidden="1"/>
    <row r="48" spans="1:5" hidden="1"/>
    <row r="49" spans="5:5" hidden="1">
      <c r="E49" s="212"/>
    </row>
    <row r="50" spans="5:5" hidden="1">
      <c r="E50" s="212"/>
    </row>
    <row r="51" spans="5:5" hidden="1">
      <c r="E51" s="212"/>
    </row>
    <row r="52" spans="5:5" hidden="1">
      <c r="E52" s="212"/>
    </row>
    <row r="53" spans="5:5" hidden="1">
      <c r="E53" s="212"/>
    </row>
    <row r="54" spans="5:5" hidden="1">
      <c r="E54" s="212"/>
    </row>
    <row r="55" spans="5:5" hidden="1">
      <c r="E55" s="212"/>
    </row>
    <row r="56" spans="5:5" hidden="1">
      <c r="E56" s="212"/>
    </row>
    <row r="57" spans="5:5" hidden="1">
      <c r="E57" s="212"/>
    </row>
    <row r="58" spans="5:5" hidden="1">
      <c r="E58" s="212"/>
    </row>
    <row r="59" spans="5:5" hidden="1">
      <c r="E59" s="212"/>
    </row>
    <row r="60" spans="5:5" hidden="1"/>
    <row r="61" spans="5:5" hidden="1"/>
    <row r="62" spans="5:5" hidden="1"/>
    <row r="63" spans="5:5" hidden="1"/>
    <row r="64" spans="5:5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</sheetData>
  <mergeCells count="2">
    <mergeCell ref="A24:B24"/>
    <mergeCell ref="A1:D1"/>
  </mergeCells>
  <phoneticPr fontId="1" type="noConversion"/>
  <dataValidations count="4">
    <dataValidation type="whole" allowBlank="1" showInputMessage="1" showErrorMessage="1" errorTitle="Ganze Zahl" error="Bitte nur ganze Zahlen eingeben!!" sqref="D31:D33 D35:D37 D12:D15 D28:D29 D20:D21">
      <formula1>-100000000000</formula1>
      <formula2>100000000000</formula2>
    </dataValidation>
    <dataValidation type="whole" allowBlank="1" showInputMessage="1" showErrorMessage="1" errorTitle="Ganze Zahl" error="Bitte nur ganze Zahlen eingeben!!" sqref="D38">
      <formula1>-10000000000</formula1>
      <formula2>10000000000</formula2>
    </dataValidation>
    <dataValidation operator="greaterThan" allowBlank="1" showInputMessage="1" showErrorMessage="1" errorTitle="Ganze Zahl" error="Bitte nur ganze Zahlen eingeben!!" sqref="D34 D16:D19 D10:D11 D30 D22"/>
    <dataValidation type="whole" allowBlank="1" showInputMessage="1" showErrorMessage="1" errorTitle="Ganze Zahl" error="Bitte nur ganze Zahlen eingeben!!" sqref="D23">
      <formula1>-1000000000000</formula1>
      <formula2>10000000000000</formula2>
    </dataValidation>
  </dataValidations>
  <pageMargins left="0.98425196850393704" right="0.59055118110236227" top="0.78740157480314965" bottom="0.59055118110236227" header="0.51181102362204722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G53"/>
  <sheetViews>
    <sheetView showGridLines="0" workbookViewId="0">
      <selection activeCell="A2" sqref="A2:I2"/>
    </sheetView>
  </sheetViews>
  <sheetFormatPr baseColWidth="10" defaultColWidth="0" defaultRowHeight="15" zeroHeight="1"/>
  <cols>
    <col min="1" max="1" width="6.85546875" style="158" customWidth="1"/>
    <col min="2" max="2" width="64.7109375" style="159" customWidth="1"/>
    <col min="3" max="3" width="13.42578125" style="160" customWidth="1"/>
    <col min="4" max="4" width="29.7109375" style="161" customWidth="1"/>
    <col min="5" max="5" width="15.5703125" customWidth="1"/>
    <col min="6" max="16384" width="29.7109375" hidden="1"/>
  </cols>
  <sheetData>
    <row r="1" spans="1:5" ht="66.2" customHeight="1">
      <c r="A1" s="290" t="s">
        <v>331</v>
      </c>
      <c r="B1" s="291"/>
      <c r="C1" s="291"/>
      <c r="D1" s="292"/>
    </row>
    <row r="2" spans="1:5" ht="12.75">
      <c r="A2" s="154" t="s">
        <v>10</v>
      </c>
      <c r="B2" s="155"/>
      <c r="C2" s="168" t="s">
        <v>183</v>
      </c>
      <c r="D2" s="163">
        <v>5</v>
      </c>
      <c r="E2" s="213"/>
    </row>
    <row r="3" spans="1:5" ht="12.75">
      <c r="A3" s="156"/>
      <c r="B3" s="133"/>
      <c r="C3" s="169" t="s">
        <v>182</v>
      </c>
      <c r="D3" s="164">
        <f>'Ausgaben-A_kam.'!E3</f>
        <v>2020</v>
      </c>
      <c r="E3" s="213"/>
    </row>
    <row r="4" spans="1:5" ht="12.75">
      <c r="A4" s="157"/>
      <c r="B4" s="134"/>
      <c r="C4" s="170" t="s">
        <v>206</v>
      </c>
      <c r="D4" s="165">
        <f>'Einnahmen-B_kam.'!D4</f>
        <v>0</v>
      </c>
      <c r="E4" s="213"/>
    </row>
    <row r="5" spans="1:5" ht="12.75">
      <c r="A5" s="157"/>
      <c r="B5" s="134"/>
      <c r="C5" s="170" t="s">
        <v>185</v>
      </c>
      <c r="D5" s="166">
        <f>'Einnahmen-B_kam.'!D5</f>
        <v>0</v>
      </c>
      <c r="E5" s="213"/>
    </row>
    <row r="6" spans="1:5" ht="12.75">
      <c r="A6" s="171"/>
      <c r="B6" s="172"/>
      <c r="C6" s="173" t="s">
        <v>207</v>
      </c>
      <c r="D6" s="167">
        <f>'Einnahmen-B_kam.'!D6</f>
        <v>0</v>
      </c>
      <c r="E6" s="213"/>
    </row>
    <row r="7" spans="1:5" ht="37.5" customHeight="1">
      <c r="A7" s="309" t="s">
        <v>346</v>
      </c>
      <c r="B7" s="310"/>
      <c r="C7" s="310"/>
      <c r="D7" s="311"/>
      <c r="E7" s="213"/>
    </row>
    <row r="8" spans="1:5" ht="27" customHeight="1">
      <c r="A8" s="174" t="s">
        <v>188</v>
      </c>
      <c r="B8" s="135" t="s">
        <v>189</v>
      </c>
      <c r="C8" s="136" t="s">
        <v>219</v>
      </c>
      <c r="D8" s="182" t="s">
        <v>233</v>
      </c>
      <c r="E8" s="214" t="s">
        <v>347</v>
      </c>
    </row>
    <row r="9" spans="1:5" ht="27" hidden="1" customHeight="1">
      <c r="A9" s="145"/>
      <c r="B9" s="140"/>
      <c r="C9" s="177">
        <v>820</v>
      </c>
      <c r="D9" s="153"/>
    </row>
    <row r="10" spans="1:5" ht="27" customHeight="1">
      <c r="A10" s="145"/>
      <c r="B10" s="208" t="s">
        <v>301</v>
      </c>
      <c r="C10" s="141"/>
      <c r="D10" s="175">
        <f>'Einnahmen-B_kam.'!D17</f>
        <v>0</v>
      </c>
      <c r="E10" s="215" t="str">
        <f>IF(SUM(D11:D15)-D10=0,"ok","Summe der SyF 231 bis 235 ist nicht gleich SyF 23!")</f>
        <v>ok</v>
      </c>
    </row>
    <row r="11" spans="1:5" ht="39.75" customHeight="1">
      <c r="A11" s="145" t="s">
        <v>191</v>
      </c>
      <c r="B11" s="162" t="s">
        <v>334</v>
      </c>
      <c r="C11" s="141" t="s">
        <v>302</v>
      </c>
      <c r="D11" s="149">
        <v>0</v>
      </c>
      <c r="E11" s="216"/>
    </row>
    <row r="12" spans="1:5" ht="27" customHeight="1">
      <c r="A12" s="145" t="s">
        <v>193</v>
      </c>
      <c r="B12" s="162" t="s">
        <v>312</v>
      </c>
      <c r="C12" s="141" t="s">
        <v>303</v>
      </c>
      <c r="D12" s="149">
        <v>0</v>
      </c>
      <c r="E12" s="216"/>
    </row>
    <row r="13" spans="1:5" ht="39.200000000000003" customHeight="1">
      <c r="A13" s="145" t="s">
        <v>195</v>
      </c>
      <c r="B13" s="162" t="s">
        <v>333</v>
      </c>
      <c r="C13" s="142" t="s">
        <v>304</v>
      </c>
      <c r="D13" s="149">
        <v>0</v>
      </c>
      <c r="E13" s="216"/>
    </row>
    <row r="14" spans="1:5" ht="27" customHeight="1">
      <c r="A14" s="145" t="s">
        <v>196</v>
      </c>
      <c r="B14" s="162" t="s">
        <v>313</v>
      </c>
      <c r="C14" s="141" t="s">
        <v>305</v>
      </c>
      <c r="D14" s="149">
        <v>0</v>
      </c>
      <c r="E14" s="216"/>
    </row>
    <row r="15" spans="1:5" ht="40.700000000000003" customHeight="1">
      <c r="A15" s="145" t="s">
        <v>198</v>
      </c>
      <c r="B15" s="162" t="s">
        <v>332</v>
      </c>
      <c r="C15" s="142" t="s">
        <v>56</v>
      </c>
      <c r="D15" s="149">
        <v>0</v>
      </c>
    </row>
    <row r="16" spans="1:5" ht="27" customHeight="1">
      <c r="A16" s="145"/>
      <c r="B16" s="208" t="s">
        <v>306</v>
      </c>
      <c r="C16" s="141"/>
      <c r="D16" s="175">
        <f>'Einnahmen-B_kam.'!D18</f>
        <v>0</v>
      </c>
      <c r="E16" s="215" t="str">
        <f>IF(SUM(D18:D26)-D16=0,"ok","Summe der SyF 241 bis 248 ist nicht gleich SyF 24!")</f>
        <v>ok</v>
      </c>
    </row>
    <row r="17" spans="1:4" ht="21.2" customHeight="1">
      <c r="A17" s="145"/>
      <c r="B17" s="209" t="s">
        <v>220</v>
      </c>
      <c r="C17" s="141"/>
      <c r="D17" s="153"/>
    </row>
    <row r="18" spans="1:4" ht="27" customHeight="1">
      <c r="A18" s="145" t="s">
        <v>200</v>
      </c>
      <c r="B18" s="178" t="s">
        <v>372</v>
      </c>
      <c r="C18" s="142" t="s">
        <v>368</v>
      </c>
      <c r="D18" s="149">
        <v>0</v>
      </c>
    </row>
    <row r="19" spans="1:4" ht="27" customHeight="1">
      <c r="A19" s="145" t="s">
        <v>201</v>
      </c>
      <c r="B19" s="178" t="s">
        <v>373</v>
      </c>
      <c r="C19" s="141" t="s">
        <v>369</v>
      </c>
      <c r="D19" s="149">
        <v>0</v>
      </c>
    </row>
    <row r="20" spans="1:4" ht="27" customHeight="1">
      <c r="A20" s="145" t="s">
        <v>202</v>
      </c>
      <c r="B20" s="178" t="s">
        <v>374</v>
      </c>
      <c r="C20" s="142" t="s">
        <v>370</v>
      </c>
      <c r="D20" s="149">
        <v>0</v>
      </c>
    </row>
    <row r="21" spans="1:4" ht="27" customHeight="1">
      <c r="A21" s="145" t="s">
        <v>204</v>
      </c>
      <c r="B21" s="178" t="s">
        <v>375</v>
      </c>
      <c r="C21" s="141" t="s">
        <v>371</v>
      </c>
      <c r="D21" s="149">
        <v>0</v>
      </c>
    </row>
    <row r="22" spans="1:4" ht="27" customHeight="1">
      <c r="A22" s="145" t="s">
        <v>212</v>
      </c>
      <c r="B22" s="162" t="s">
        <v>337</v>
      </c>
      <c r="C22" s="142" t="s">
        <v>307</v>
      </c>
      <c r="D22" s="149">
        <v>0</v>
      </c>
    </row>
    <row r="23" spans="1:4" ht="27" customHeight="1">
      <c r="A23" s="145" t="s">
        <v>214</v>
      </c>
      <c r="B23" s="162" t="s">
        <v>227</v>
      </c>
      <c r="C23" s="141" t="s">
        <v>308</v>
      </c>
      <c r="D23" s="149">
        <v>0</v>
      </c>
    </row>
    <row r="24" spans="1:4" ht="27" customHeight="1">
      <c r="A24" s="145" t="s">
        <v>216</v>
      </c>
      <c r="B24" s="162" t="s">
        <v>335</v>
      </c>
      <c r="C24" s="142" t="s">
        <v>309</v>
      </c>
      <c r="D24" s="149">
        <v>0</v>
      </c>
    </row>
    <row r="25" spans="1:4" ht="27" customHeight="1">
      <c r="A25" s="145" t="s">
        <v>221</v>
      </c>
      <c r="B25" s="162" t="s">
        <v>336</v>
      </c>
      <c r="C25" s="141" t="s">
        <v>310</v>
      </c>
      <c r="D25" s="149">
        <v>0</v>
      </c>
    </row>
    <row r="26" spans="1:4" ht="147.75" customHeight="1">
      <c r="A26" s="145" t="s">
        <v>222</v>
      </c>
      <c r="B26" s="162" t="s">
        <v>345</v>
      </c>
      <c r="C26" s="142" t="s">
        <v>311</v>
      </c>
      <c r="D26" s="149">
        <v>0</v>
      </c>
    </row>
    <row r="27" spans="1:4" ht="27" customHeight="1">
      <c r="A27" s="179" t="s">
        <v>321</v>
      </c>
      <c r="B27" s="180" t="s">
        <v>344</v>
      </c>
      <c r="C27" s="181"/>
      <c r="D27" s="175">
        <f>SUM(D11:D26)-D16</f>
        <v>0</v>
      </c>
    </row>
    <row r="28" spans="1:4" ht="27" customHeight="1">
      <c r="A28" s="145"/>
      <c r="B28" s="178" t="s">
        <v>228</v>
      </c>
      <c r="C28" s="141"/>
      <c r="D28" s="153"/>
    </row>
    <row r="29" spans="1:4" ht="27" customHeight="1">
      <c r="A29" s="145" t="s">
        <v>254</v>
      </c>
      <c r="B29" s="178" t="s">
        <v>229</v>
      </c>
      <c r="C29" s="141" t="s">
        <v>223</v>
      </c>
      <c r="D29" s="149">
        <v>0</v>
      </c>
    </row>
    <row r="30" spans="1:4" ht="27" customHeight="1">
      <c r="A30" s="145" t="s">
        <v>322</v>
      </c>
      <c r="B30" s="178" t="s">
        <v>230</v>
      </c>
      <c r="C30" s="141" t="s">
        <v>224</v>
      </c>
      <c r="D30" s="149">
        <v>0</v>
      </c>
    </row>
    <row r="31" spans="1:4" ht="27" customHeight="1">
      <c r="A31" s="145" t="s">
        <v>323</v>
      </c>
      <c r="B31" s="178" t="s">
        <v>231</v>
      </c>
      <c r="C31" s="141" t="s">
        <v>225</v>
      </c>
      <c r="D31" s="149">
        <v>0</v>
      </c>
    </row>
    <row r="32" spans="1:4" ht="27" customHeight="1">
      <c r="A32" s="145" t="s">
        <v>324</v>
      </c>
      <c r="B32" s="178" t="s">
        <v>232</v>
      </c>
      <c r="C32" s="141" t="s">
        <v>226</v>
      </c>
      <c r="D32" s="149">
        <v>0</v>
      </c>
    </row>
    <row r="33" spans="1:7" s="218" customFormat="1" ht="30.2" customHeight="1">
      <c r="A33" s="217"/>
      <c r="B33" s="312" t="s">
        <v>348</v>
      </c>
      <c r="C33" s="312"/>
      <c r="D33" s="313"/>
      <c r="E33" s="215" t="str">
        <f>IF(D27-D29-D30-D31-D32&gt;0,"Bitte überprüfen Sie Ihre Angaben!",IF(D27-D29-D30-D31-D32&lt;0,"Bitte überprüfen Sie Ihre Angaben!","ok"))</f>
        <v>ok</v>
      </c>
      <c r="G33" s="219"/>
    </row>
    <row r="34" spans="1:7" hidden="1"/>
    <row r="35" spans="1:7" hidden="1"/>
    <row r="36" spans="1:7" hidden="1"/>
    <row r="37" spans="1:7" hidden="1"/>
    <row r="38" spans="1:7" hidden="1"/>
    <row r="39" spans="1:7" hidden="1"/>
    <row r="40" spans="1:7" hidden="1"/>
    <row r="41" spans="1:7" hidden="1"/>
    <row r="42" spans="1:7" hidden="1"/>
    <row r="43" spans="1:7" hidden="1"/>
    <row r="44" spans="1:7" hidden="1"/>
    <row r="45" spans="1:7" hidden="1"/>
    <row r="46" spans="1:7" hidden="1"/>
    <row r="47" spans="1:7" hidden="1"/>
    <row r="48" spans="1:7" hidden="1"/>
    <row r="49" hidden="1"/>
    <row r="50" hidden="1"/>
    <row r="51" hidden="1"/>
    <row r="52" hidden="1"/>
    <row r="53" hidden="1"/>
  </sheetData>
  <mergeCells count="3">
    <mergeCell ref="A1:D1"/>
    <mergeCell ref="A7:D7"/>
    <mergeCell ref="B33:D33"/>
  </mergeCells>
  <phoneticPr fontId="1" type="noConversion"/>
  <dataValidations count="2">
    <dataValidation type="whole" allowBlank="1" showInputMessage="1" showErrorMessage="1" errorTitle="Ganze Zahl" error="Bitte nur ganze Zahlen eingeben!!" sqref="D29:D32">
      <formula1>-100000000000000</formula1>
      <formula2>1000000000000000</formula2>
    </dataValidation>
    <dataValidation type="whole" allowBlank="1" showInputMessage="1" showErrorMessage="1" errorTitle="Ganze Zahl" error="Bitte nur ganze Zahlen eingeben!!" sqref="D17:D28 D11:D15">
      <formula1>-10000000000000</formula1>
      <formula2>100000000000000</formula2>
    </dataValidation>
  </dataValidations>
  <pageMargins left="0.78740157480314965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Deckblatt</vt:lpstr>
      <vt:lpstr>Ausgaben-A_kam.</vt:lpstr>
      <vt:lpstr>Ausgaben-B_kam.</vt:lpstr>
      <vt:lpstr>Einnahmen-A_kam.</vt:lpstr>
      <vt:lpstr>Einnahmen-B_kam.</vt:lpstr>
      <vt:lpstr>Drittmittel_kam.</vt:lpstr>
      <vt:lpstr>'Ausgaben-A_kam.'!Drucktitel</vt:lpstr>
      <vt:lpstr>'Einnahmen-A_kam.'!Drucktitel</vt:lpstr>
    </vt:vector>
  </TitlesOfParts>
  <Company>AfS 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Hartung</dc:creator>
  <cp:lastModifiedBy>Debes, Franziska</cp:lastModifiedBy>
  <cp:lastPrinted>2022-03-14T06:53:33Z</cp:lastPrinted>
  <dcterms:created xsi:type="dcterms:W3CDTF">2011-04-11T06:57:52Z</dcterms:created>
  <dcterms:modified xsi:type="dcterms:W3CDTF">2022-04-06T14:06:47Z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2032909797</vt:i4>
  </property>
  <property fmtid="{D5CDD505-2E9C-101B-9397-08002B2CF9AE}" pid="3" name="_NewReviewCycle">
    <vt:lpwstr/>
  </property>
  <property fmtid="{D5CDD505-2E9C-101B-9397-08002B2CF9AE}" pid="4" name="_EmailSubject">
    <vt:lpwstr>Vorjahresvergleich jährliche Hochschulfinanzstatistik</vt:lpwstr>
  </property>
  <property fmtid="{D5CDD505-2E9C-101B-9397-08002B2CF9AE}" pid="5" name="_AuthorEmail">
    <vt:lpwstr>Kerstin.Hartung@statistik-bbb.de</vt:lpwstr>
  </property>
  <property fmtid="{D5CDD505-2E9C-101B-9397-08002B2CF9AE}" pid="6" name="_AuthorEmailDisplayName">
    <vt:lpwstr>Hartung, Kerstin</vt:lpwstr>
  </property>
  <property fmtid="{D5CDD505-2E9C-101B-9397-08002B2CF9AE}" pid="7" name="_PreviousAdHocReviewCycleID">
    <vt:i4>1332582066</vt:i4>
  </property>
  <property fmtid="{D5CDD505-2E9C-101B-9397-08002B2CF9AE}" pid="8" name="_ReviewingToolsShownOnce">
    <vt:lpwstr/>
  </property>
</Properties>
</file>